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-90" windowWidth="15585" windowHeight="8775" tabRatio="748"/>
  </bookViews>
  <sheets>
    <sheet name="источн №2" sheetId="5940" r:id="rId1"/>
  </sheets>
  <definedNames>
    <definedName name="_xlnm.Print_Titles" localSheetId="0">'источн №2'!$5:$5</definedName>
  </definedNames>
  <calcPr calcId="145621"/>
</workbook>
</file>

<file path=xl/calcChain.xml><?xml version="1.0" encoding="utf-8"?>
<calcChain xmlns="http://schemas.openxmlformats.org/spreadsheetml/2006/main">
  <c r="D10" i="5940" l="1"/>
  <c r="C10" i="5940"/>
  <c r="C8" i="5940"/>
  <c r="F15" i="5940"/>
  <c r="D8" i="5940"/>
  <c r="E15" i="5940"/>
  <c r="E19" i="5940"/>
  <c r="F6" i="5940"/>
  <c r="E9" i="5940"/>
  <c r="E13" i="5940"/>
  <c r="F13" i="5940"/>
  <c r="C14" i="5940"/>
  <c r="C12" i="5940" s="1"/>
  <c r="D14" i="5940"/>
  <c r="D12" i="5940" s="1"/>
  <c r="C18" i="5940"/>
  <c r="C17" i="5940" s="1"/>
  <c r="C16" i="5940" s="1"/>
  <c r="D18" i="5940"/>
  <c r="D17" i="5940" s="1"/>
  <c r="D16" i="5940" s="1"/>
  <c r="F19" i="5940"/>
  <c r="E10" i="5940" l="1"/>
  <c r="F10" i="5940"/>
  <c r="F16" i="5940"/>
  <c r="F18" i="5940"/>
  <c r="F17" i="5940" s="1"/>
  <c r="E14" i="5940"/>
  <c r="F14" i="5940"/>
  <c r="D11" i="5940"/>
  <c r="F12" i="5940"/>
  <c r="F11" i="5940" s="1"/>
  <c r="C11" i="5940"/>
  <c r="E12" i="5940"/>
  <c r="E11" i="5940" s="1"/>
  <c r="E18" i="5940"/>
  <c r="E17" i="5940" s="1"/>
  <c r="E16" i="5940" s="1"/>
</calcChain>
</file>

<file path=xl/sharedStrings.xml><?xml version="1.0" encoding="utf-8"?>
<sst xmlns="http://schemas.openxmlformats.org/spreadsheetml/2006/main" count="41" uniqueCount="39">
  <si>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</si>
  <si>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</si>
  <si>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</si>
  <si>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</si>
  <si>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</si>
  <si>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</si>
  <si>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</si>
  <si>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</si>
  <si>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</si>
  <si>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</si>
  <si>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</si>
  <si>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</si>
  <si>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</si>
  <si>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</si>
  <si>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</si>
  <si>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</si>
  <si>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</si>
  <si>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</si>
  <si>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</si>
  <si>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</si>
  <si>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</si>
  <si>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</si>
  <si>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</si>
  <si>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</si>
  <si>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Н.А. Базак</t>
  </si>
  <si>
    <t>Приложение  № 2</t>
  </si>
  <si>
    <t>Белореченского района</t>
  </si>
  <si>
    <t>Источники финансирования дефицита - всего:</t>
  </si>
  <si>
    <t>Х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</si>
  <si>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</si>
  <si>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</si>
  <si>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</si>
  <si>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</si>
  <si>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</si>
  <si>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Начальник финансового отдела администрации</t>
  </si>
  <si>
    <t>Дружненского сельского поселения</t>
  </si>
  <si>
    <t>Исполнение источников внутреннего финансирования дефицита бюджета Дружненского сельского поселения                                                                    Белореченского района за 2021 год</t>
  </si>
  <si>
    <t>(руб. коп.)</t>
  </si>
  <si>
    <t>к проекту решения Совета Дружненского сельского поселения Белореченского района от __ июня 2022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</si>
</sst>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9" fontId="3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49" fontId="1" fillId="0" borderId="0" xfId="0" applyNumberFormat="1" applyFont="1" applyBorder="1" applyAlignment="1">
      <alignment horizontal="center" vertical="center"/>
    </xf>
    <xf numFmtId="166" fontId="1" fillId="0" borderId="0" xfId="1" applyNumberFormat="1" applyFont="1" applyFill="1" applyBorder="1" applyAlignment="1" applyProtection="1">
      <alignment vertical="top" wrapText="1"/>
      <protection hidden="1"/>
    </xf>
    <xf numFmtId="165" fontId="1" fillId="0" borderId="0" xfId="1" applyNumberFormat="1" applyFont="1" applyFill="1" applyBorder="1" applyAlignment="1" applyProtection="1">
      <alignment vertical="center"/>
      <protection hidden="1"/>
    </xf>
    <xf numFmtId="49" fontId="1" fillId="0" borderId="0" xfId="0" applyNumberFormat="1" applyFont="1" applyBorder="1" applyAlignment="1">
      <alignment vertical="center"/>
    </xf>
    <xf numFmtId="165" fontId="8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wrapText="1"/>
      <protection hidden="1"/>
    </xf>
    <xf numFmtId="166" fontId="1" fillId="0" borderId="0" xfId="1" applyNumberFormat="1" applyFont="1" applyFill="1" applyBorder="1" applyAlignment="1" applyProtection="1">
      <protection hidden="1"/>
    </xf>
    <xf numFmtId="0" fontId="1" fillId="0" borderId="0" xfId="0" applyFont="1"/>
    <xf numFmtId="0" fontId="1" fillId="0" borderId="0" xfId="1" applyFont="1" applyProtection="1">
      <protection hidden="1"/>
    </xf>
    <xf numFmtId="0" fontId="1" fillId="0" borderId="0" xfId="1" applyFont="1" applyBorder="1" applyProtection="1">
      <protection hidden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7" fillId="0" borderId="0" xfId="1" applyFont="1" applyAlignment="1" applyProtection="1">
      <alignment horizontal="center" wrapText="1"/>
      <protection hidden="1"/>
    </xf>
    <xf numFmtId="0" fontId="1" fillId="0" borderId="2" xfId="1" applyFont="1" applyBorder="1" applyAlignment="1" applyProtection="1">
      <alignment horizontal="right" wrapText="1"/>
      <protection hidden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right"/>
    </xf>
    <xf numFmtId="0" fontId="1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tabSelected="1" workbookViewId="0">
      <selection activeCell="A3" sqref="A3:F3"/>
    </sheetView>
  </sheetViews>
  <sheetFormatPr defaultRowHeight="15.75" x14ac:dyDescent="0.25"/>
  <cols>
    <col min="1" max="1" width="34.140625" style="17" customWidth="1"/>
    <col min="2" max="2" width="40.85546875" style="17" customWidth="1"/>
    <col min="3" max="3" width="18.42578125" style="17" customWidth="1"/>
    <col min="4" max="4" width="19" style="17" customWidth="1"/>
    <col min="5" max="5" width="18.5703125" style="17" customWidth="1"/>
    <col min="6" max="6" width="13.28515625" style="17" customWidth="1"/>
    <col min="7" max="16384" width="9.140625" style="17"/>
  </cols>
  <sheetData>
    <row r="1" spans="1:6" ht="31.5" customHeight="1" x14ac:dyDescent="0.25">
      <c r="C1" s="21" t="s">
        <v>25</v>
      </c>
      <c r="D1" s="21"/>
      <c r="E1" s="21"/>
      <c r="F1" s="21"/>
    </row>
    <row r="2" spans="1:6" ht="44.25" customHeight="1" x14ac:dyDescent="0.25">
      <c r="C2" s="26" t="s">
        <v>38</v>
      </c>
      <c r="D2" s="26"/>
      <c r="E2" s="26"/>
      <c r="F2" s="26"/>
    </row>
    <row r="3" spans="1:6" ht="54.75" customHeight="1" x14ac:dyDescent="0.25">
      <c r="A3" s="22" t="s">
        <v>36</v>
      </c>
      <c r="B3" s="22"/>
      <c r="C3" s="22"/>
      <c r="D3" s="22"/>
      <c r="E3" s="22"/>
      <c r="F3" s="22"/>
    </row>
    <row r="4" spans="1:6" ht="30" customHeight="1" x14ac:dyDescent="0.25">
      <c r="B4" s="18"/>
      <c r="C4" s="18"/>
      <c r="D4" s="23" t="s">
        <v>37</v>
      </c>
      <c r="E4" s="23"/>
      <c r="F4" s="23"/>
    </row>
    <row r="5" spans="1:6" ht="47.25" x14ac:dyDescent="0.25">
      <c r="A5" s="1" t="s">
        <v>4</v>
      </c>
      <c r="B5" s="3" t="s">
        <v>5</v>
      </c>
      <c r="C5" s="1" t="s">
        <v>16</v>
      </c>
      <c r="D5" s="2" t="s">
        <v>3</v>
      </c>
      <c r="E5" s="2" t="s">
        <v>6</v>
      </c>
      <c r="F5" s="2" t="s">
        <v>0</v>
      </c>
    </row>
    <row r="6" spans="1:6" ht="59.25" hidden="1" customHeight="1" x14ac:dyDescent="0.25">
      <c r="A6" s="4" t="s">
        <v>1</v>
      </c>
      <c r="B6" s="5" t="s">
        <v>2</v>
      </c>
      <c r="C6" s="6"/>
      <c r="D6" s="7"/>
      <c r="E6" s="7"/>
      <c r="F6" s="8" t="e">
        <f>D6/C6*100</f>
        <v>#DIV/0!</v>
      </c>
    </row>
    <row r="7" spans="1:6" ht="1.5" customHeight="1" x14ac:dyDescent="0.25">
      <c r="A7" s="4"/>
      <c r="B7" s="5"/>
      <c r="C7" s="6"/>
      <c r="D7" s="7"/>
      <c r="E7" s="7"/>
      <c r="F7" s="8"/>
    </row>
    <row r="8" spans="1:6" ht="31.5" x14ac:dyDescent="0.25">
      <c r="A8" s="9" t="s">
        <v>28</v>
      </c>
      <c r="B8" s="10" t="s">
        <v>27</v>
      </c>
      <c r="C8" s="11">
        <f>C15+C19</f>
        <v>13142515.409999996</v>
      </c>
      <c r="D8" s="11">
        <f>D15+D19</f>
        <v>9976722.6799999923</v>
      </c>
      <c r="E8" s="9" t="s">
        <v>28</v>
      </c>
      <c r="F8" s="9" t="s">
        <v>28</v>
      </c>
    </row>
    <row r="9" spans="1:6" ht="110.25" hidden="1" x14ac:dyDescent="0.25">
      <c r="A9" s="12" t="s">
        <v>7</v>
      </c>
      <c r="B9" s="10" t="s">
        <v>8</v>
      </c>
      <c r="C9" s="11">
        <v>0</v>
      </c>
      <c r="D9" s="13">
        <v>231.6</v>
      </c>
      <c r="E9" s="13">
        <f>D9-C9</f>
        <v>231.6</v>
      </c>
      <c r="F9" s="13"/>
    </row>
    <row r="10" spans="1:6" ht="32.25" customHeight="1" x14ac:dyDescent="0.25">
      <c r="A10" s="12" t="s">
        <v>9</v>
      </c>
      <c r="B10" s="10" t="s">
        <v>33</v>
      </c>
      <c r="C10" s="11">
        <f>C15+C19</f>
        <v>13142515.409999996</v>
      </c>
      <c r="D10" s="11">
        <f>D15+D19</f>
        <v>9976722.6799999923</v>
      </c>
      <c r="E10" s="11">
        <f>D10-C10</f>
        <v>-3165792.7300000042</v>
      </c>
      <c r="F10" s="13">
        <f>-D10*100/C10</f>
        <v>-75.911820292855154</v>
      </c>
    </row>
    <row r="11" spans="1:6" ht="36.75" hidden="1" customHeight="1" x14ac:dyDescent="0.25">
      <c r="A11" s="12" t="s">
        <v>11</v>
      </c>
      <c r="B11" s="10" t="s">
        <v>10</v>
      </c>
      <c r="C11" s="11">
        <f>C12</f>
        <v>-43408000</v>
      </c>
      <c r="D11" s="13">
        <f>D12</f>
        <v>-64877254.840000004</v>
      </c>
      <c r="E11" s="13">
        <f>E12</f>
        <v>21469254.840000004</v>
      </c>
      <c r="F11" s="13">
        <f>F12</f>
        <v>-149.45921221894582</v>
      </c>
    </row>
    <row r="12" spans="1:6" ht="37.5" hidden="1" customHeight="1" x14ac:dyDescent="0.25">
      <c r="A12" s="12" t="s">
        <v>17</v>
      </c>
      <c r="B12" s="10" t="s">
        <v>20</v>
      </c>
      <c r="C12" s="11">
        <f>C14</f>
        <v>-43408000</v>
      </c>
      <c r="D12" s="13">
        <f>D14</f>
        <v>-64877254.840000004</v>
      </c>
      <c r="E12" s="13">
        <f>C12-D12</f>
        <v>21469254.840000004</v>
      </c>
      <c r="F12" s="13">
        <f>-D12*100/C12</f>
        <v>-149.45921221894582</v>
      </c>
    </row>
    <row r="13" spans="1:6" ht="19.5" hidden="1" customHeight="1" x14ac:dyDescent="0.25">
      <c r="A13" s="12" t="s">
        <v>13</v>
      </c>
      <c r="B13" s="10"/>
      <c r="C13" s="11">
        <v>-52351764</v>
      </c>
      <c r="D13" s="13">
        <v>-54566247.259999998</v>
      </c>
      <c r="E13" s="13">
        <f>C13-D13</f>
        <v>2214483.2599999979</v>
      </c>
      <c r="F13" s="13">
        <f>-D13*100/C13</f>
        <v>-104.23000695831377</v>
      </c>
    </row>
    <row r="14" spans="1:6" ht="39" hidden="1" customHeight="1" x14ac:dyDescent="0.25">
      <c r="A14" s="12" t="s">
        <v>18</v>
      </c>
      <c r="B14" s="10" t="s">
        <v>12</v>
      </c>
      <c r="C14" s="11">
        <f>C15</f>
        <v>-43408000</v>
      </c>
      <c r="D14" s="13">
        <f>D15</f>
        <v>-64877254.840000004</v>
      </c>
      <c r="E14" s="13">
        <f>C14-D14</f>
        <v>21469254.840000004</v>
      </c>
      <c r="F14" s="13">
        <f>-D14*100/C14</f>
        <v>-149.45921221894582</v>
      </c>
    </row>
    <row r="15" spans="1:6" ht="33" customHeight="1" x14ac:dyDescent="0.25">
      <c r="A15" s="12" t="s">
        <v>29</v>
      </c>
      <c r="B15" s="10" t="s">
        <v>31</v>
      </c>
      <c r="C15" s="11">
        <v>-43408000</v>
      </c>
      <c r="D15" s="13">
        <v>-64877254.840000004</v>
      </c>
      <c r="E15" s="13">
        <f>D15-C15</f>
        <v>-21469254.840000004</v>
      </c>
      <c r="F15" s="13">
        <f>-D15*100/C15</f>
        <v>-149.45921221894582</v>
      </c>
    </row>
    <row r="16" spans="1:6" ht="36" hidden="1" customHeight="1" x14ac:dyDescent="0.25">
      <c r="A16" s="12" t="s">
        <v>14</v>
      </c>
      <c r="B16" s="10" t="s">
        <v>15</v>
      </c>
      <c r="C16" s="11">
        <f t="shared" ref="C16:E18" si="0">C17</f>
        <v>56550515.409999996</v>
      </c>
      <c r="D16" s="11">
        <f t="shared" si="0"/>
        <v>74853977.519999996</v>
      </c>
      <c r="E16" s="11">
        <f t="shared" si="0"/>
        <v>18303462.109999999</v>
      </c>
      <c r="F16" s="11">
        <f>-D16*100/C16</f>
        <v>-132.36656991947299</v>
      </c>
    </row>
    <row r="17" spans="1:6" ht="34.5" hidden="1" customHeight="1" x14ac:dyDescent="0.25">
      <c r="A17" s="14" t="s">
        <v>19</v>
      </c>
      <c r="B17" s="15" t="s">
        <v>21</v>
      </c>
      <c r="C17" s="11">
        <f t="shared" si="0"/>
        <v>56550515.409999996</v>
      </c>
      <c r="D17" s="11">
        <f t="shared" si="0"/>
        <v>74853977.519999996</v>
      </c>
      <c r="E17" s="13">
        <f t="shared" si="0"/>
        <v>18303462.109999999</v>
      </c>
      <c r="F17" s="11">
        <f>F18</f>
        <v>-132.36656991947299</v>
      </c>
    </row>
    <row r="18" spans="1:6" ht="33.75" hidden="1" customHeight="1" x14ac:dyDescent="0.25">
      <c r="A18" s="14" t="s">
        <v>22</v>
      </c>
      <c r="B18" s="15" t="s">
        <v>23</v>
      </c>
      <c r="C18" s="11">
        <f t="shared" si="0"/>
        <v>56550515.409999996</v>
      </c>
      <c r="D18" s="11">
        <f t="shared" si="0"/>
        <v>74853977.519999996</v>
      </c>
      <c r="E18" s="13">
        <f t="shared" si="0"/>
        <v>18303462.109999999</v>
      </c>
      <c r="F18" s="11">
        <f>-D18*100/C18</f>
        <v>-132.36656991947299</v>
      </c>
    </row>
    <row r="19" spans="1:6" ht="36" customHeight="1" x14ac:dyDescent="0.25">
      <c r="A19" s="14" t="s">
        <v>30</v>
      </c>
      <c r="B19" s="10" t="s">
        <v>32</v>
      </c>
      <c r="C19" s="11">
        <v>56550515.409999996</v>
      </c>
      <c r="D19" s="11">
        <v>74853977.519999996</v>
      </c>
      <c r="E19" s="13">
        <f>D19-C19</f>
        <v>18303462.109999999</v>
      </c>
      <c r="F19" s="11">
        <f>-D19*100/C19</f>
        <v>-132.36656991947299</v>
      </c>
    </row>
    <row r="20" spans="1:6" ht="15.75" customHeight="1" x14ac:dyDescent="0.25">
      <c r="B20" s="19"/>
      <c r="C20" s="19"/>
      <c r="D20" s="19"/>
      <c r="E20" s="19"/>
      <c r="F20" s="18"/>
    </row>
    <row r="21" spans="1:6" ht="20.25" customHeight="1" x14ac:dyDescent="0.25">
      <c r="A21" s="24" t="s">
        <v>34</v>
      </c>
      <c r="B21" s="24"/>
      <c r="C21" s="25"/>
      <c r="D21" s="25"/>
      <c r="E21" s="25"/>
      <c r="F21" s="25"/>
    </row>
    <row r="22" spans="1:6" x14ac:dyDescent="0.25">
      <c r="A22" s="16" t="s">
        <v>35</v>
      </c>
      <c r="E22" s="20" t="s">
        <v>24</v>
      </c>
      <c r="F22" s="20"/>
    </row>
    <row r="23" spans="1:6" x14ac:dyDescent="0.25">
      <c r="A23" s="16" t="s">
        <v>26</v>
      </c>
    </row>
  </sheetData>
  <mergeCells count="7">
    <mergeCell ref="E22:F22"/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№2</vt:lpstr>
      <vt:lpstr>'источн №2'!Заголовки_для_печати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KRISTI</cp:lastModifiedBy>
  <cp:lastPrinted>2022-06-22T06:13:57Z</cp:lastPrinted>
  <dcterms:created xsi:type="dcterms:W3CDTF">2002-09-30T07:49:23Z</dcterms:created>
  <dcterms:modified xsi:type="dcterms:W3CDTF">2022-09-15T07:26:45Z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