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2120" windowHeight="8595"/>
  </bookViews>
  <sheets>
    <sheet name="С ФОРМУЛАМИ " sheetId="11" r:id="rId1"/>
  </sheets>
  <calcPr calcId="124519"/>
</workbook>
</file>

<file path=xl/calcChain.xml><?xml version="1.0" encoding="utf-8"?>
<calcChain xmlns="http://schemas.openxmlformats.org/spreadsheetml/2006/main">
  <c r="D133" i="11"/>
  <c r="F16"/>
  <c r="F83"/>
  <c r="D83"/>
  <c r="F25"/>
  <c r="F24"/>
  <c r="F23"/>
  <c r="F22"/>
  <c r="D25"/>
  <c r="D24"/>
  <c r="D23"/>
  <c r="D22"/>
  <c r="E122"/>
  <c r="C122"/>
  <c r="B122"/>
  <c r="F26"/>
  <c r="C70"/>
  <c r="F70" s="1"/>
  <c r="B49"/>
  <c r="D49" s="1"/>
  <c r="B41"/>
  <c r="D41" s="1"/>
  <c r="B37"/>
  <c r="D37" s="1"/>
  <c r="F135"/>
  <c r="D135"/>
  <c r="F134"/>
  <c r="D134"/>
  <c r="F133"/>
  <c r="F132"/>
  <c r="D132"/>
  <c r="F131"/>
  <c r="D131"/>
  <c r="F129"/>
  <c r="D129"/>
  <c r="F128"/>
  <c r="D128"/>
  <c r="F126"/>
  <c r="D126"/>
  <c r="F125"/>
  <c r="D125"/>
  <c r="F124"/>
  <c r="D124"/>
  <c r="F123"/>
  <c r="D123"/>
  <c r="F121"/>
  <c r="D121"/>
  <c r="F120"/>
  <c r="D120"/>
  <c r="F119"/>
  <c r="D119"/>
  <c r="F118"/>
  <c r="D118"/>
  <c r="F116"/>
  <c r="D116"/>
  <c r="F110"/>
  <c r="D110"/>
  <c r="F106"/>
  <c r="D106"/>
  <c r="F105"/>
  <c r="D105"/>
  <c r="F103"/>
  <c r="D103"/>
  <c r="F96"/>
  <c r="D96"/>
  <c r="F94"/>
  <c r="D94"/>
  <c r="F92"/>
  <c r="D92"/>
  <c r="F91"/>
  <c r="D91"/>
  <c r="F90"/>
  <c r="D88"/>
  <c r="F87"/>
  <c r="D87"/>
  <c r="F82"/>
  <c r="D82"/>
  <c r="F81"/>
  <c r="D81"/>
  <c r="F79"/>
  <c r="D79"/>
  <c r="F78"/>
  <c r="D78"/>
  <c r="D77"/>
  <c r="D74"/>
  <c r="F73"/>
  <c r="D73"/>
  <c r="F69"/>
  <c r="D69"/>
  <c r="F66"/>
  <c r="D66"/>
  <c r="F60"/>
  <c r="D60"/>
  <c r="F57"/>
  <c r="D57"/>
  <c r="F56"/>
  <c r="D56"/>
  <c r="F53"/>
  <c r="D53"/>
  <c r="F52"/>
  <c r="D52"/>
  <c r="F49"/>
  <c r="F48"/>
  <c r="D48"/>
  <c r="F45"/>
  <c r="D45"/>
  <c r="F44"/>
  <c r="D44"/>
  <c r="F41"/>
  <c r="F40"/>
  <c r="D40"/>
  <c r="F37"/>
  <c r="F36"/>
  <c r="D36"/>
  <c r="D34"/>
  <c r="F33"/>
  <c r="D33"/>
  <c r="F31"/>
  <c r="D31"/>
  <c r="F29"/>
  <c r="D29"/>
  <c r="F28"/>
  <c r="D28"/>
  <c r="F27"/>
  <c r="D27"/>
  <c r="D26"/>
  <c r="F19"/>
  <c r="D19"/>
  <c r="F18"/>
  <c r="D18"/>
  <c r="F17"/>
  <c r="D17"/>
  <c r="F14"/>
  <c r="D14"/>
  <c r="F13"/>
  <c r="D13"/>
  <c r="F12"/>
  <c r="D12"/>
  <c r="F11"/>
  <c r="D11"/>
  <c r="F10"/>
  <c r="D10"/>
  <c r="F9"/>
  <c r="D9"/>
  <c r="F8"/>
  <c r="D8"/>
  <c r="F7"/>
  <c r="D7"/>
  <c r="F6"/>
  <c r="D6"/>
  <c r="D70"/>
  <c r="F122" l="1"/>
  <c r="D122"/>
</calcChain>
</file>

<file path=xl/sharedStrings.xml><?xml version="1.0" encoding="utf-8"?>
<sst xmlns="http://schemas.openxmlformats.org/spreadsheetml/2006/main" count="142" uniqueCount="111">
  <si>
    <t>Показатель, единица измерения</t>
  </si>
  <si>
    <t>отчет</t>
  </si>
  <si>
    <t>Производство основных видов сельскохозяйственной продукции</t>
  </si>
  <si>
    <t>Рис, тыс. тонн</t>
  </si>
  <si>
    <t>Кукуруза, тыс. тонн</t>
  </si>
  <si>
    <t>Соя, тыс. тонн</t>
  </si>
  <si>
    <t>Сахарная свекла, тыс. тонн</t>
  </si>
  <si>
    <t>Социальная сфера</t>
  </si>
  <si>
    <t>Численность детей в  дошкольных  образовательных учреждениях, тыс. чел.</t>
  </si>
  <si>
    <t>Численность учащихся в учреждениях:</t>
  </si>
  <si>
    <t>общеобразовательных, тыс. чел.</t>
  </si>
  <si>
    <t>начального профессионального образования, тыс. чел.</t>
  </si>
  <si>
    <t>среднего профессионального образования, тыс. чел.</t>
  </si>
  <si>
    <t>высшего профессионального образования, тыс. чел.</t>
  </si>
  <si>
    <t>Выпуск специалистов учреждениями: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</si>
  <si>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</si>
  <si>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Ввод в эксплуатацию:</t>
  </si>
  <si>
    <t>из общего итога - построенные населением за свой счет и с помощью кредитов, тыс. кв. м общей площади</t>
  </si>
  <si>
    <t>общеобразовательных школ, ученических мест</t>
  </si>
  <si>
    <t>больниц, коек</t>
  </si>
  <si>
    <t>амбулаторно-поликлинических учреждений, посещений в смену</t>
  </si>
  <si>
    <t>Обеспеченность населения учреждениями социально-культурной сферы:</t>
  </si>
  <si>
    <t>дошкольными образовательными учреждениями, мест на 1000 детей дошкольного возраста</t>
  </si>
  <si>
    <t>оценка</t>
  </si>
  <si>
    <t>прогноз</t>
  </si>
  <si>
    <t>Прибыль прибыльных предприятий, тыс. рублей</t>
  </si>
  <si>
    <t>Подсолнечник (в весе после доработки), тыс. тонн</t>
  </si>
  <si>
    <t>Добыча полезных ископаемых (C), тыс.руб</t>
  </si>
  <si>
    <t>Обрабатывающие производства (D), тыс.руб</t>
  </si>
  <si>
    <t>Производство и распределение электроэнергии, газа и воды (E), тыс.руб</t>
  </si>
  <si>
    <t>больничными койками, коек на 1 тыс. жителей</t>
  </si>
  <si>
    <t>врачами, чел. на 1 тыс. населения</t>
  </si>
  <si>
    <t>средним медицинским персоналом, чел. на 1 тыс. населения</t>
  </si>
  <si>
    <t>Количество организаций, зарегистрированных на территории сельского поселения, единиц</t>
  </si>
  <si>
    <t>Картофель - всего, тыс. тонн</t>
  </si>
  <si>
    <t>Овощи - всего, тыс. тонн</t>
  </si>
  <si>
    <t xml:space="preserve">Скот и птица (в живом весе)- всего, тыс. тонн </t>
  </si>
  <si>
    <t>Молоко- всего, тыс. тонн</t>
  </si>
  <si>
    <t>Яйца- всего, тыс. штук</t>
  </si>
  <si>
    <t xml:space="preserve">амбулаторно-поликлиническими учреждениями, посещений в смену на 1 тыс. населения </t>
  </si>
  <si>
    <t>стационарными учреждениями социального обслуживания престарелых и инвалидов, мест на 1 тыс. населения</t>
  </si>
  <si>
    <t>Среднемесячные доходы занятых в личных подсобных хозяйствах, тыс.руб.</t>
  </si>
  <si>
    <t>Уровень регистрируемой безработицы, в % к численности трудоспособного населения в трудоспособном возрасте</t>
  </si>
  <si>
    <t>Среднегодовая численность постоянного населения – всего,  тыс. чел.</t>
  </si>
  <si>
    <t>Численность занятых в экономике, тыс. чел.</t>
  </si>
  <si>
    <t>Численность экономически активного населения, тыс. чел.</t>
  </si>
  <si>
    <t>Номинальная начисленная среднемесячная заработная плата, тыс. руб.</t>
  </si>
  <si>
    <t>Среднедушевой денежный доход на одного жителя, тыс. руб.</t>
  </si>
  <si>
    <t>Убыток предприятий, тыс. руб.</t>
  </si>
  <si>
    <t>Прибыль (убыток) – сальдо,  тыс. руб.</t>
  </si>
  <si>
    <t>Фонд оплаты труда, тыс. руб.</t>
  </si>
  <si>
    <t>Объем продукции сельского хозяйства всех категорий хозяйств, тыс. руб.</t>
  </si>
  <si>
    <t>Оборот розничной торговли,  тыс. руб.</t>
  </si>
  <si>
    <t>Оборот общественного питания, тыс. руб.</t>
  </si>
  <si>
    <t>Объем платных услуг населению, тыс. руб.</t>
  </si>
  <si>
    <t>Общий объем предоставляемых услуг курортно-туристским комплексом – всего (с учетом объемов малых организаций и физических лиц), тыс. руб.</t>
  </si>
  <si>
    <t>Выпуск товаров и услуг по полному кругу предприятий транспорта, всего, тыс. руб.</t>
  </si>
  <si>
    <t>Выпуск товаров и услуг по полному кругу предприятий связи, всего, тыс. руб.</t>
  </si>
  <si>
    <t>Объем инвестиций в основной капитал за счет всех источников финансирования, тыс. руб.</t>
  </si>
  <si>
    <t>Численность занятых в личных подсобных хозяйствах,       тыс. чел.</t>
  </si>
  <si>
    <t>Плоды и ягоды, тыс. тонн</t>
  </si>
  <si>
    <t>Улов рыбы в прудовых и других рыбоводных хозяйствах, тыс. тонн</t>
  </si>
  <si>
    <t>в том числе количество организаций государственной формы собственности</t>
  </si>
  <si>
    <t>в том числе количество организаций муниципальной формы собственности</t>
  </si>
  <si>
    <t>в том числе количество организаций частной формы собственности</t>
  </si>
  <si>
    <t>Инфраструктурная обеспеченность населения</t>
  </si>
  <si>
    <t>Протяженность освещенных улиц, км.</t>
  </si>
  <si>
    <t>Протяженность водопроводных сетей, км.</t>
  </si>
  <si>
    <t>Протяженность канализационных сетей, км.</t>
  </si>
  <si>
    <t>в том числе с твердым порытием</t>
  </si>
  <si>
    <t>Удельный вес газифицированных квартир (домовладений) от общего количества квартир (домовладений), %</t>
  </si>
  <si>
    <t>Протяженность автомобильных дорог местного значения, км.</t>
  </si>
  <si>
    <t>обеспеченность спортивными сооружениям, кв. м. на 1 тыс. населения</t>
  </si>
  <si>
    <t>Обеспеченность населения объектами розничной торговли, кв. м. на 1 тыс. населения</t>
  </si>
  <si>
    <t>Обеспеченность населения объектами общественного питания, кв. м. на 1 тыс. населения</t>
  </si>
  <si>
    <t xml:space="preserve">Численность поголовья сельскохозяйственных животных  </t>
  </si>
  <si>
    <t>Крупный рогатый скот, голов</t>
  </si>
  <si>
    <t>в том числе сельскохозяйственных организаций</t>
  </si>
  <si>
    <t>в том числе крестьянских (фермерских) хозяйств и хозяйств индивидуальных предпринимателей</t>
  </si>
  <si>
    <t>в том числе личных подсобных хозяйств</t>
  </si>
  <si>
    <t>Зерно (в весе  после доработки), тыс.тонн</t>
  </si>
  <si>
    <t>в том числе в личных подсобных хозяйствах</t>
  </si>
  <si>
    <t>из общего поголовья крупного рогатого скота — коровы, голов</t>
  </si>
  <si>
    <t xml:space="preserve">Свиньи, голов </t>
  </si>
  <si>
    <t>Овцы и козы, голов</t>
  </si>
  <si>
    <t>Птица, тысяч голов</t>
  </si>
  <si>
    <t>количество мест в учреждениях дошкольного образования, мест</t>
  </si>
  <si>
    <t>количество больничных коек, единиц</t>
  </si>
  <si>
    <t>удельный вес населения, занимающегося спортом, %</t>
  </si>
  <si>
    <t>2012 год</t>
  </si>
  <si>
    <t xml:space="preserve">   Малое предпринимательство</t>
  </si>
  <si>
    <t>2013 год</t>
  </si>
  <si>
    <t>2013г. в % к 2012г.</t>
  </si>
  <si>
    <t>2014 год</t>
  </si>
  <si>
    <t>2014г. в % к 2013г.</t>
  </si>
  <si>
    <t>Количество субъектов малого предпринимательства, единиц</t>
  </si>
  <si>
    <t>Численность работников в малом предпринимательстве, человек</t>
  </si>
  <si>
    <t>Объем работ в  строительстве, тыс. руб.</t>
  </si>
  <si>
    <t>Производство основных видов промышленной продукции в натуральном выражении (все виды продукции, производимые на территории поселения)</t>
  </si>
  <si>
    <t>жилых домов предприятиями всех форм собственности и индивидуальными застройщиками, тыс.кв.м общей площади</t>
  </si>
  <si>
    <t>Средняя обеспеченность населения  площадью жилых помещений (на конец года), кв. м. на чел.</t>
  </si>
  <si>
    <t>Общий объем расходов муниципального бюджета на развитие и поддержку малого предпринимательства в расчете на 1 малое предприятие(в рамках муниципальной целевой программы), рублей</t>
  </si>
  <si>
    <t>Количество индивидуальных предпринимателей, зарегистрированных на территории поселения, человек</t>
  </si>
  <si>
    <t>Индикативный план социально-экономического развития Дружненского сельского поселения Белореченского района на 2014 год</t>
  </si>
  <si>
    <t>1.Удобрения минеральные (в пересч. на 100% пит-х в-в), тыс.тонн</t>
  </si>
  <si>
    <t>2.Серная кислота, тыс.тонн</t>
  </si>
  <si>
    <t>3.Кислота фосфорная экстракционная, тыс.тонн</t>
  </si>
  <si>
    <t>4.Нерудные материалы, тыс.м.куб.</t>
  </si>
  <si>
    <t>Глава Дружненского сельского поселения</t>
  </si>
  <si>
    <t>Белореченского района</t>
  </si>
  <si>
    <t xml:space="preserve">                       А.Н. Шипко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</si>
</sst>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3" fillId="0" borderId="5" xfId="0" applyFont="1" applyBorder="1"/>
    <xf numFmtId="0" fontId="3" fillId="0" borderId="0" xfId="0" applyFont="1"/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0" fontId="5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indent="3"/>
    </xf>
    <xf numFmtId="0" fontId="3" fillId="0" borderId="1" xfId="0" applyFont="1" applyFill="1" applyBorder="1" applyAlignment="1">
      <alignment horizontal="left" vertical="center" wrapText="1" indent="5"/>
    </xf>
    <xf numFmtId="0" fontId="5" fillId="0" borderId="7" xfId="0" applyFont="1" applyFill="1" applyBorder="1"/>
    <xf numFmtId="0" fontId="5" fillId="0" borderId="5" xfId="0" applyFont="1" applyFill="1" applyBorder="1"/>
    <xf numFmtId="0" fontId="3" fillId="0" borderId="0" xfId="0" applyFont="1" applyFill="1"/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7" fillId="0" borderId="11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 indent="1"/>
    </xf>
    <xf numFmtId="0" fontId="3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164" fontId="5" fillId="0" borderId="5" xfId="0" applyNumberFormat="1" applyFont="1" applyBorder="1"/>
    <xf numFmtId="165" fontId="5" fillId="0" borderId="5" xfId="0" applyNumberFormat="1" applyFont="1" applyBorder="1"/>
    <xf numFmtId="165" fontId="5" fillId="0" borderId="6" xfId="0" applyNumberFormat="1" applyFont="1" applyBorder="1"/>
    <xf numFmtId="0" fontId="5" fillId="0" borderId="6" xfId="0" applyFont="1" applyFill="1" applyBorder="1"/>
    <xf numFmtId="165" fontId="5" fillId="0" borderId="5" xfId="0" applyNumberFormat="1" applyFont="1" applyFill="1" applyBorder="1"/>
    <xf numFmtId="165" fontId="5" fillId="0" borderId="6" xfId="0" applyNumberFormat="1" applyFont="1" applyFill="1" applyBorder="1"/>
    <xf numFmtId="164" fontId="5" fillId="0" borderId="5" xfId="0" applyNumberFormat="1" applyFont="1" applyFill="1" applyBorder="1"/>
    <xf numFmtId="2" fontId="5" fillId="0" borderId="5" xfId="0" applyNumberFormat="1" applyFont="1" applyBorder="1"/>
    <xf numFmtId="0" fontId="9" fillId="2" borderId="5" xfId="0" applyFont="1" applyFill="1" applyBorder="1"/>
    <xf numFmtId="165" fontId="9" fillId="2" borderId="5" xfId="0" applyNumberFormat="1" applyFont="1" applyFill="1" applyBorder="1"/>
    <xf numFmtId="165" fontId="9" fillId="2" borderId="6" xfId="0" applyNumberFormat="1" applyFont="1" applyFill="1" applyBorder="1"/>
    <xf numFmtId="0" fontId="9" fillId="2" borderId="6" xfId="0" applyFont="1" applyFill="1" applyBorder="1"/>
    <xf numFmtId="165" fontId="5" fillId="2" borderId="5" xfId="0" applyNumberFormat="1" applyFont="1" applyFill="1" applyBorder="1"/>
    <xf numFmtId="165" fontId="5" fillId="2" borderId="6" xfId="0" applyNumberFormat="1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13" xfId="0" applyFont="1" applyFill="1" applyBorder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165" fontId="5" fillId="0" borderId="7" xfId="0" applyNumberFormat="1" applyFont="1" applyFill="1" applyBorder="1"/>
    <xf numFmtId="164" fontId="5" fillId="3" borderId="5" xfId="0" applyNumberFormat="1" applyFont="1" applyFill="1" applyBorder="1"/>
    <xf numFmtId="165" fontId="5" fillId="3" borderId="5" xfId="0" applyNumberFormat="1" applyFont="1" applyFill="1" applyBorder="1"/>
    <xf numFmtId="165" fontId="5" fillId="3" borderId="6" xfId="0" applyNumberFormat="1" applyFont="1" applyFill="1" applyBorder="1"/>
    <xf numFmtId="0" fontId="1" fillId="3" borderId="7" xfId="0" applyFont="1" applyFill="1" applyBorder="1" applyAlignment="1">
      <alignment wrapText="1"/>
    </xf>
    <xf numFmtId="0" fontId="5" fillId="3" borderId="7" xfId="0" applyFont="1" applyFill="1" applyBorder="1"/>
    <xf numFmtId="0" fontId="5" fillId="3" borderId="5" xfId="0" applyFont="1" applyFill="1" applyBorder="1"/>
    <xf numFmtId="0" fontId="5" fillId="3" borderId="6" xfId="0" applyFont="1" applyFill="1" applyBorder="1"/>
    <xf numFmtId="0" fontId="5" fillId="3" borderId="0" xfId="0" applyFont="1" applyFill="1" applyAlignment="1">
      <alignment wrapText="1"/>
    </xf>
    <xf numFmtId="0" fontId="1" fillId="3" borderId="13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5" fillId="4" borderId="5" xfId="0" applyFont="1" applyFill="1" applyBorder="1"/>
    <xf numFmtId="165" fontId="5" fillId="4" borderId="5" xfId="0" applyNumberFormat="1" applyFont="1" applyFill="1" applyBorder="1"/>
    <xf numFmtId="0" fontId="5" fillId="3" borderId="14" xfId="0" applyFont="1" applyFill="1" applyBorder="1"/>
    <xf numFmtId="165" fontId="5" fillId="3" borderId="7" xfId="0" applyNumberFormat="1" applyFont="1" applyFill="1" applyBorder="1"/>
    <xf numFmtId="165" fontId="5" fillId="3" borderId="15" xfId="0" applyNumberFormat="1" applyFont="1" applyFill="1" applyBorder="1"/>
    <xf numFmtId="0" fontId="11" fillId="0" borderId="0" xfId="0" applyFont="1" applyFill="1"/>
    <xf numFmtId="0" fontId="11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9"/>
  <sheetViews>
    <sheetView tabSelected="1" topLeftCell="A46" zoomScaleSheetLayoutView="87" workbookViewId="0">
      <selection activeCell="D49" sqref="D49"/>
    </sheetView>
  </sheetViews>
  <sheetFormatPr defaultRowHeight="12.75"/>
  <cols>
    <col min="1" max="1" width="56.42578125" style="13" customWidth="1"/>
    <col min="2" max="2" width="9.42578125" style="3" customWidth="1"/>
    <col min="3" max="3" width="9.85546875" style="3" customWidth="1"/>
    <col min="4" max="4" width="8.7109375" style="3" customWidth="1"/>
    <col min="5" max="5" width="10.28515625" style="3" customWidth="1"/>
    <col min="6" max="6" width="9" style="3" customWidth="1"/>
    <col min="7" max="7" width="35.85546875" style="50" customWidth="1"/>
    <col min="8" max="16384" width="9.140625" style="3"/>
  </cols>
  <sheetData>
    <row r="1" spans="1:7" ht="15.75">
      <c r="A1" s="72"/>
      <c r="B1" s="72"/>
      <c r="C1" s="72"/>
      <c r="D1" s="72"/>
      <c r="E1" s="72"/>
      <c r="F1" s="72"/>
    </row>
    <row r="2" spans="1:7" ht="33" customHeight="1">
      <c r="A2" s="73" t="s">
        <v>103</v>
      </c>
      <c r="B2" s="74"/>
      <c r="C2" s="74"/>
      <c r="D2" s="74"/>
      <c r="E2" s="74"/>
      <c r="F2" s="74"/>
    </row>
    <row r="3" spans="1:7" ht="23.25" customHeight="1" thickBot="1">
      <c r="A3" s="81"/>
      <c r="B3" s="81"/>
      <c r="C3" s="81"/>
      <c r="D3" s="81"/>
      <c r="E3" s="81"/>
      <c r="F3" s="81"/>
    </row>
    <row r="4" spans="1:7" ht="13.5" customHeight="1" thickBot="1">
      <c r="A4" s="75" t="s">
        <v>0</v>
      </c>
      <c r="B4" s="5" t="s">
        <v>89</v>
      </c>
      <c r="C4" s="4" t="s">
        <v>91</v>
      </c>
      <c r="D4" s="77" t="s">
        <v>92</v>
      </c>
      <c r="E4" s="6" t="s">
        <v>93</v>
      </c>
      <c r="F4" s="79" t="s">
        <v>94</v>
      </c>
    </row>
    <row r="5" spans="1:7" ht="24" customHeight="1" thickBot="1">
      <c r="A5" s="76"/>
      <c r="B5" s="5" t="s">
        <v>1</v>
      </c>
      <c r="C5" s="5" t="s">
        <v>23</v>
      </c>
      <c r="D5" s="78"/>
      <c r="E5" s="5" t="s">
        <v>24</v>
      </c>
      <c r="F5" s="80"/>
    </row>
    <row r="6" spans="1:7" ht="47.25" customHeight="1">
      <c r="A6" s="21" t="s">
        <v>43</v>
      </c>
      <c r="B6" s="67">
        <v>3.7130000000000001</v>
      </c>
      <c r="C6" s="67">
        <v>3.7309999999999999</v>
      </c>
      <c r="D6" s="68">
        <f>C6/B6*100</f>
        <v>100.4847831941826</v>
      </c>
      <c r="E6" s="58">
        <v>3.74</v>
      </c>
      <c r="F6" s="69">
        <f>E6/C6*100</f>
        <v>100.24122219244171</v>
      </c>
      <c r="G6" s="61"/>
    </row>
    <row r="7" spans="1:7" ht="63" customHeight="1">
      <c r="A7" s="22" t="s">
        <v>47</v>
      </c>
      <c r="B7" s="53">
        <v>14</v>
      </c>
      <c r="C7" s="53">
        <v>15.178800000000001</v>
      </c>
      <c r="D7" s="55">
        <f t="shared" ref="D7:D25" si="0">C7/B7*100</f>
        <v>108.42</v>
      </c>
      <c r="E7" s="68">
        <v>16.59</v>
      </c>
      <c r="F7" s="56">
        <f>E7/C7*100</f>
        <v>109.29717764250138</v>
      </c>
      <c r="G7" s="61"/>
    </row>
    <row r="8" spans="1:7" ht="28.5">
      <c r="A8" s="22" t="s">
        <v>45</v>
      </c>
      <c r="B8" s="18">
        <v>2.1179999999999999</v>
      </c>
      <c r="C8" s="18">
        <v>2.157</v>
      </c>
      <c r="D8" s="37">
        <f t="shared" si="0"/>
        <v>101.84135977337112</v>
      </c>
      <c r="E8" s="18">
        <v>2.16</v>
      </c>
      <c r="F8" s="38">
        <f t="shared" ref="F8:F25" si="1">E8/C8*100</f>
        <v>100.13908205841446</v>
      </c>
    </row>
    <row r="9" spans="1:7" ht="14.25">
      <c r="A9" s="22" t="s">
        <v>44</v>
      </c>
      <c r="B9" s="18">
        <v>1.851</v>
      </c>
      <c r="C9" s="18">
        <v>1.8720000000000001</v>
      </c>
      <c r="D9" s="37">
        <f t="shared" si="0"/>
        <v>101.13452188006484</v>
      </c>
      <c r="E9" s="18">
        <v>1.885</v>
      </c>
      <c r="F9" s="38">
        <f t="shared" si="1"/>
        <v>100.69444444444444</v>
      </c>
    </row>
    <row r="10" spans="1:7" ht="53.25" customHeight="1">
      <c r="A10" s="11" t="s">
        <v>46</v>
      </c>
      <c r="B10" s="18">
        <v>21.5</v>
      </c>
      <c r="C10" s="53">
        <v>23.5</v>
      </c>
      <c r="D10" s="55">
        <f t="shared" si="0"/>
        <v>109.30232558139534</v>
      </c>
      <c r="E10" s="53">
        <v>25.8</v>
      </c>
      <c r="F10" s="56">
        <f t="shared" si="1"/>
        <v>109.78723404255319</v>
      </c>
      <c r="G10" s="61"/>
    </row>
    <row r="11" spans="1:7" ht="28.5" customHeight="1">
      <c r="A11" s="11" t="s">
        <v>59</v>
      </c>
      <c r="B11" s="18">
        <v>1.61</v>
      </c>
      <c r="C11" s="18">
        <v>1.61</v>
      </c>
      <c r="D11" s="37">
        <f t="shared" si="0"/>
        <v>100</v>
      </c>
      <c r="E11" s="18">
        <v>1.62</v>
      </c>
      <c r="F11" s="38">
        <f t="shared" si="1"/>
        <v>100.62111801242236</v>
      </c>
    </row>
    <row r="12" spans="1:7" ht="28.5" customHeight="1">
      <c r="A12" s="23" t="s">
        <v>41</v>
      </c>
      <c r="B12" s="18">
        <v>8.1</v>
      </c>
      <c r="C12" s="18">
        <v>8.1</v>
      </c>
      <c r="D12" s="19">
        <f t="shared" si="0"/>
        <v>100</v>
      </c>
      <c r="E12" s="18">
        <v>9</v>
      </c>
      <c r="F12" s="38">
        <f t="shared" si="1"/>
        <v>111.11111111111111</v>
      </c>
    </row>
    <row r="13" spans="1:7" ht="28.5" customHeight="1">
      <c r="A13" s="22" t="s">
        <v>42</v>
      </c>
      <c r="B13" s="18">
        <v>0.7</v>
      </c>
      <c r="C13" s="18">
        <v>0.6</v>
      </c>
      <c r="D13" s="37">
        <f t="shared" si="0"/>
        <v>85.714285714285722</v>
      </c>
      <c r="E13" s="18">
        <v>0.5</v>
      </c>
      <c r="F13" s="38">
        <f t="shared" si="1"/>
        <v>83.333333333333343</v>
      </c>
    </row>
    <row r="14" spans="1:7" ht="14.25">
      <c r="A14" s="11" t="s">
        <v>25</v>
      </c>
      <c r="B14" s="41">
        <v>736753.8</v>
      </c>
      <c r="C14" s="42">
        <v>29246</v>
      </c>
      <c r="D14" s="42">
        <f t="shared" si="0"/>
        <v>3.969575725296564</v>
      </c>
      <c r="E14" s="42">
        <v>49770</v>
      </c>
      <c r="F14" s="43">
        <f t="shared" si="1"/>
        <v>170.17711823839156</v>
      </c>
    </row>
    <row r="15" spans="1:7" ht="14.25">
      <c r="A15" s="11" t="s">
        <v>48</v>
      </c>
      <c r="B15" s="42">
        <v>0</v>
      </c>
      <c r="C15" s="42">
        <v>-540017</v>
      </c>
      <c r="D15" s="42"/>
      <c r="E15" s="41">
        <v>0</v>
      </c>
      <c r="F15" s="44"/>
    </row>
    <row r="16" spans="1:7" ht="14.25">
      <c r="A16" s="11" t="s">
        <v>49</v>
      </c>
      <c r="B16" s="42">
        <v>736753.8</v>
      </c>
      <c r="C16" s="42">
        <v>-510771</v>
      </c>
      <c r="D16" s="42"/>
      <c r="E16" s="42">
        <v>49770</v>
      </c>
      <c r="F16" s="43">
        <f t="shared" si="1"/>
        <v>-9.7440927538955808</v>
      </c>
    </row>
    <row r="17" spans="1:7" ht="14.25">
      <c r="A17" s="11" t="s">
        <v>50</v>
      </c>
      <c r="B17" s="33">
        <v>521142.5</v>
      </c>
      <c r="C17" s="33">
        <v>568566.1</v>
      </c>
      <c r="D17" s="34">
        <f t="shared" si="0"/>
        <v>109.09992948185956</v>
      </c>
      <c r="E17" s="33">
        <v>634705.30000000005</v>
      </c>
      <c r="F17" s="56">
        <f t="shared" si="1"/>
        <v>111.63263163245225</v>
      </c>
      <c r="G17" s="61"/>
    </row>
    <row r="18" spans="1:7" s="10" customFormat="1" ht="15">
      <c r="A18" s="24" t="s">
        <v>27</v>
      </c>
      <c r="B18" s="39">
        <v>135400</v>
      </c>
      <c r="C18" s="39">
        <v>143000</v>
      </c>
      <c r="D18" s="37">
        <f t="shared" si="0"/>
        <v>105.61299852289511</v>
      </c>
      <c r="E18" s="39">
        <v>150000</v>
      </c>
      <c r="F18" s="38">
        <f t="shared" si="1"/>
        <v>104.89510489510489</v>
      </c>
      <c r="G18" s="51"/>
    </row>
    <row r="19" spans="1:7" s="10" customFormat="1" ht="14.25" customHeight="1">
      <c r="A19" s="24" t="s">
        <v>28</v>
      </c>
      <c r="B19" s="54">
        <v>9035972</v>
      </c>
      <c r="C19" s="54">
        <v>8125185</v>
      </c>
      <c r="D19" s="55">
        <f t="shared" si="0"/>
        <v>89.920431360345077</v>
      </c>
      <c r="E19" s="54">
        <v>8726500</v>
      </c>
      <c r="F19" s="56">
        <f t="shared" si="1"/>
        <v>107.4006314933137</v>
      </c>
      <c r="G19" s="64"/>
    </row>
    <row r="20" spans="1:7" s="10" customFormat="1" ht="27.75" customHeight="1">
      <c r="A20" s="25" t="s">
        <v>29</v>
      </c>
      <c r="B20" s="9"/>
      <c r="C20" s="9"/>
      <c r="D20" s="7"/>
      <c r="E20" s="9"/>
      <c r="F20" s="8"/>
      <c r="G20" s="51"/>
    </row>
    <row r="21" spans="1:7" ht="45" customHeight="1">
      <c r="A21" s="15" t="s">
        <v>98</v>
      </c>
      <c r="B21" s="19"/>
      <c r="C21" s="19"/>
      <c r="D21" s="19"/>
      <c r="E21" s="19"/>
      <c r="F21" s="36"/>
    </row>
    <row r="22" spans="1:7" ht="31.5" customHeight="1">
      <c r="A22" s="1" t="s">
        <v>104</v>
      </c>
      <c r="B22" s="47">
        <v>320.89999999999998</v>
      </c>
      <c r="C22" s="47">
        <v>305.10000000000002</v>
      </c>
      <c r="D22" s="45">
        <f t="shared" si="0"/>
        <v>95.076347771891562</v>
      </c>
      <c r="E22" s="47">
        <v>336.8</v>
      </c>
      <c r="F22" s="46">
        <f t="shared" si="1"/>
        <v>110.39003605375287</v>
      </c>
    </row>
    <row r="23" spans="1:7" ht="13.5" customHeight="1">
      <c r="A23" s="1" t="s">
        <v>105</v>
      </c>
      <c r="B23" s="47">
        <v>724.4</v>
      </c>
      <c r="C23" s="47">
        <v>720</v>
      </c>
      <c r="D23" s="45">
        <f t="shared" si="0"/>
        <v>99.392600773053559</v>
      </c>
      <c r="E23" s="47">
        <v>720</v>
      </c>
      <c r="F23" s="48">
        <f t="shared" si="1"/>
        <v>100</v>
      </c>
    </row>
    <row r="24" spans="1:7" ht="13.5" customHeight="1">
      <c r="A24" s="1" t="s">
        <v>106</v>
      </c>
      <c r="B24" s="47">
        <v>632.79999999999995</v>
      </c>
      <c r="C24" s="47">
        <v>575.9</v>
      </c>
      <c r="D24" s="45">
        <f t="shared" si="0"/>
        <v>91.00821744627055</v>
      </c>
      <c r="E24" s="47">
        <v>688.2</v>
      </c>
      <c r="F24" s="46">
        <f t="shared" si="1"/>
        <v>119.49991317937143</v>
      </c>
    </row>
    <row r="25" spans="1:7" ht="14.25" customHeight="1">
      <c r="A25" s="1" t="s">
        <v>107</v>
      </c>
      <c r="B25" s="19">
        <v>481.1</v>
      </c>
      <c r="C25" s="19">
        <v>517.6</v>
      </c>
      <c r="D25" s="37">
        <f t="shared" si="0"/>
        <v>107.58678029515694</v>
      </c>
      <c r="E25" s="19">
        <v>540</v>
      </c>
      <c r="F25" s="38">
        <f t="shared" si="1"/>
        <v>104.32766615146831</v>
      </c>
    </row>
    <row r="26" spans="1:7" ht="28.5">
      <c r="A26" s="15" t="s">
        <v>51</v>
      </c>
      <c r="B26" s="33">
        <v>93892</v>
      </c>
      <c r="C26" s="33">
        <v>99024</v>
      </c>
      <c r="D26" s="34">
        <f>C26/B26*100</f>
        <v>105.46585438589018</v>
      </c>
      <c r="E26" s="33">
        <v>102603</v>
      </c>
      <c r="F26" s="35">
        <f t="shared" ref="F26:F87" si="2">E26/C26*100</f>
        <v>103.61427532719341</v>
      </c>
      <c r="G26" s="61"/>
    </row>
    <row r="27" spans="1:7" ht="15" customHeight="1">
      <c r="A27" s="12" t="s">
        <v>77</v>
      </c>
      <c r="B27" s="33">
        <v>20983</v>
      </c>
      <c r="C27" s="33">
        <v>21475</v>
      </c>
      <c r="D27" s="34">
        <f>C27/B27*100</f>
        <v>102.34475527808226</v>
      </c>
      <c r="E27" s="33">
        <v>22216</v>
      </c>
      <c r="F27" s="35">
        <f t="shared" si="2"/>
        <v>103.45052386495925</v>
      </c>
    </row>
    <row r="28" spans="1:7" ht="29.25" customHeight="1">
      <c r="A28" s="12" t="s">
        <v>78</v>
      </c>
      <c r="B28" s="33">
        <v>2995</v>
      </c>
      <c r="C28" s="33">
        <v>3027</v>
      </c>
      <c r="D28" s="34">
        <f>C28/B28*100</f>
        <v>101.06844741235392</v>
      </c>
      <c r="E28" s="34">
        <v>3068</v>
      </c>
      <c r="F28" s="35">
        <f t="shared" si="2"/>
        <v>101.35447637925338</v>
      </c>
    </row>
    <row r="29" spans="1:7" ht="17.25" customHeight="1">
      <c r="A29" s="12" t="s">
        <v>79</v>
      </c>
      <c r="B29" s="33">
        <v>69914</v>
      </c>
      <c r="C29" s="33">
        <v>74522</v>
      </c>
      <c r="D29" s="34">
        <f>C29/B29*100</f>
        <v>106.5909546013674</v>
      </c>
      <c r="E29" s="34">
        <v>77319</v>
      </c>
      <c r="F29" s="35">
        <f t="shared" si="2"/>
        <v>103.75325407262285</v>
      </c>
    </row>
    <row r="30" spans="1:7" ht="28.5">
      <c r="A30" s="2" t="s">
        <v>2</v>
      </c>
      <c r="B30" s="7"/>
      <c r="C30" s="7"/>
      <c r="D30" s="7"/>
      <c r="E30" s="7"/>
      <c r="F30" s="8"/>
    </row>
    <row r="31" spans="1:7" ht="15" customHeight="1">
      <c r="A31" s="1" t="s">
        <v>80</v>
      </c>
      <c r="B31" s="7">
        <v>4.18</v>
      </c>
      <c r="C31" s="7">
        <v>4.93</v>
      </c>
      <c r="D31" s="34">
        <f t="shared" ref="D31:D60" si="3">C31/B31*100</f>
        <v>117.94258373205741</v>
      </c>
      <c r="E31" s="7">
        <v>4.95</v>
      </c>
      <c r="F31" s="35">
        <f t="shared" si="2"/>
        <v>100.40567951318459</v>
      </c>
    </row>
    <row r="32" spans="1:7" ht="15">
      <c r="A32" s="1" t="s">
        <v>3</v>
      </c>
      <c r="B32" s="7"/>
      <c r="C32" s="7"/>
      <c r="D32" s="7"/>
      <c r="E32" s="7"/>
      <c r="F32" s="8"/>
    </row>
    <row r="33" spans="1:6" ht="15">
      <c r="A33" s="1" t="s">
        <v>4</v>
      </c>
      <c r="B33" s="7">
        <v>1.218</v>
      </c>
      <c r="C33" s="7">
        <v>1.6080000000000001</v>
      </c>
      <c r="D33" s="34">
        <f t="shared" si="3"/>
        <v>132.01970443349757</v>
      </c>
      <c r="E33" s="7">
        <v>1.722</v>
      </c>
      <c r="F33" s="35">
        <f t="shared" si="2"/>
        <v>107.08955223880596</v>
      </c>
    </row>
    <row r="34" spans="1:6" ht="15">
      <c r="A34" s="1" t="s">
        <v>5</v>
      </c>
      <c r="B34" s="7">
        <v>0.16</v>
      </c>
      <c r="C34" s="7">
        <v>0.15</v>
      </c>
      <c r="D34" s="7">
        <f t="shared" si="3"/>
        <v>93.75</v>
      </c>
      <c r="E34" s="7">
        <v>0.15</v>
      </c>
      <c r="F34" s="35">
        <v>100</v>
      </c>
    </row>
    <row r="35" spans="1:6" ht="15">
      <c r="A35" s="1" t="s">
        <v>6</v>
      </c>
      <c r="B35" s="7"/>
      <c r="C35" s="7"/>
      <c r="D35" s="7"/>
      <c r="E35" s="7"/>
      <c r="F35" s="8"/>
    </row>
    <row r="36" spans="1:6" ht="15">
      <c r="A36" s="1" t="s">
        <v>26</v>
      </c>
      <c r="B36" s="7">
        <v>0.87</v>
      </c>
      <c r="C36" s="7">
        <v>1.1299999999999999</v>
      </c>
      <c r="D36" s="34">
        <f t="shared" si="3"/>
        <v>129.88505747126436</v>
      </c>
      <c r="E36" s="7">
        <v>1.1499999999999999</v>
      </c>
      <c r="F36" s="35">
        <f t="shared" si="2"/>
        <v>101.76991150442478</v>
      </c>
    </row>
    <row r="37" spans="1:6" ht="15">
      <c r="A37" s="1" t="s">
        <v>34</v>
      </c>
      <c r="B37" s="7">
        <f>B40</f>
        <v>0.65</v>
      </c>
      <c r="C37" s="7">
        <v>0.67</v>
      </c>
      <c r="D37" s="34">
        <f t="shared" si="3"/>
        <v>103.07692307692309</v>
      </c>
      <c r="E37" s="7">
        <v>0.67</v>
      </c>
      <c r="F37" s="35">
        <f t="shared" si="2"/>
        <v>100</v>
      </c>
    </row>
    <row r="38" spans="1:6" ht="15.75" customHeight="1">
      <c r="A38" s="12" t="s">
        <v>77</v>
      </c>
      <c r="B38" s="7"/>
      <c r="C38" s="7"/>
      <c r="D38" s="7"/>
      <c r="E38" s="7"/>
      <c r="F38" s="8"/>
    </row>
    <row r="39" spans="1:6" ht="28.5" customHeight="1">
      <c r="A39" s="12" t="s">
        <v>78</v>
      </c>
      <c r="B39" s="7"/>
      <c r="C39" s="7"/>
      <c r="D39" s="7"/>
      <c r="E39" s="7"/>
      <c r="F39" s="8"/>
    </row>
    <row r="40" spans="1:6" ht="15" customHeight="1">
      <c r="A40" s="12" t="s">
        <v>81</v>
      </c>
      <c r="B40" s="7">
        <v>0.65</v>
      </c>
      <c r="C40" s="7">
        <v>0.67</v>
      </c>
      <c r="D40" s="34">
        <f t="shared" si="3"/>
        <v>103.07692307692309</v>
      </c>
      <c r="E40" s="7">
        <v>0.67</v>
      </c>
      <c r="F40" s="35">
        <f t="shared" si="2"/>
        <v>100</v>
      </c>
    </row>
    <row r="41" spans="1:6" ht="15">
      <c r="A41" s="1" t="s">
        <v>35</v>
      </c>
      <c r="B41" s="7">
        <f>B43+B44</f>
        <v>0.45</v>
      </c>
      <c r="C41" s="7">
        <v>0.45</v>
      </c>
      <c r="D41" s="34">
        <f t="shared" si="3"/>
        <v>100</v>
      </c>
      <c r="E41" s="7">
        <v>0.45</v>
      </c>
      <c r="F41" s="35">
        <f t="shared" si="2"/>
        <v>100</v>
      </c>
    </row>
    <row r="42" spans="1:6" ht="15.75" customHeight="1">
      <c r="A42" s="12" t="s">
        <v>77</v>
      </c>
      <c r="B42" s="7"/>
      <c r="C42" s="7"/>
      <c r="D42" s="7"/>
      <c r="E42" s="7"/>
      <c r="F42" s="8"/>
    </row>
    <row r="43" spans="1:6" ht="29.25" customHeight="1">
      <c r="A43" s="12" t="s">
        <v>78</v>
      </c>
      <c r="B43" s="7"/>
      <c r="C43" s="7"/>
      <c r="D43" s="34"/>
      <c r="E43" s="7"/>
      <c r="F43" s="35"/>
    </row>
    <row r="44" spans="1:6" ht="15.75" customHeight="1">
      <c r="A44" s="12" t="s">
        <v>81</v>
      </c>
      <c r="B44" s="7">
        <v>0.45</v>
      </c>
      <c r="C44" s="7">
        <v>0.45</v>
      </c>
      <c r="D44" s="34">
        <f t="shared" si="3"/>
        <v>100</v>
      </c>
      <c r="E44" s="7">
        <v>0.45</v>
      </c>
      <c r="F44" s="35">
        <f t="shared" si="2"/>
        <v>100</v>
      </c>
    </row>
    <row r="45" spans="1:6" ht="15.75" customHeight="1">
      <c r="A45" s="14" t="s">
        <v>60</v>
      </c>
      <c r="B45" s="7">
        <v>0.1</v>
      </c>
      <c r="C45" s="7">
        <v>0.1</v>
      </c>
      <c r="D45" s="7">
        <f t="shared" si="3"/>
        <v>100</v>
      </c>
      <c r="E45" s="7">
        <v>0.1</v>
      </c>
      <c r="F45" s="8">
        <f t="shared" si="2"/>
        <v>100</v>
      </c>
    </row>
    <row r="46" spans="1:6" ht="15" customHeight="1">
      <c r="A46" s="12" t="s">
        <v>77</v>
      </c>
      <c r="B46" s="7"/>
      <c r="C46" s="7"/>
      <c r="D46" s="7"/>
      <c r="E46" s="7"/>
      <c r="F46" s="8"/>
    </row>
    <row r="47" spans="1:6" ht="30">
      <c r="A47" s="12" t="s">
        <v>78</v>
      </c>
      <c r="B47" s="7"/>
      <c r="C47" s="7"/>
      <c r="D47" s="7"/>
      <c r="E47" s="7"/>
      <c r="F47" s="8"/>
    </row>
    <row r="48" spans="1:6" ht="15.75" customHeight="1">
      <c r="A48" s="12" t="s">
        <v>81</v>
      </c>
      <c r="B48" s="7">
        <v>0.1</v>
      </c>
      <c r="C48" s="7">
        <v>0.1</v>
      </c>
      <c r="D48" s="34">
        <f t="shared" si="3"/>
        <v>100</v>
      </c>
      <c r="E48" s="7">
        <v>0.1</v>
      </c>
      <c r="F48" s="35">
        <f t="shared" si="2"/>
        <v>100</v>
      </c>
    </row>
    <row r="49" spans="1:6" ht="16.5" customHeight="1">
      <c r="A49" s="1" t="s">
        <v>36</v>
      </c>
      <c r="B49" s="7">
        <f>B52</f>
        <v>0.28000000000000003</v>
      </c>
      <c r="C49" s="7">
        <v>0.28000000000000003</v>
      </c>
      <c r="D49" s="34">
        <f t="shared" si="3"/>
        <v>100</v>
      </c>
      <c r="E49" s="7">
        <v>0.28999999999999998</v>
      </c>
      <c r="F49" s="35">
        <f t="shared" si="2"/>
        <v>103.57142857142856</v>
      </c>
    </row>
    <row r="50" spans="1:6" ht="14.25" customHeight="1">
      <c r="A50" s="12" t="s">
        <v>77</v>
      </c>
      <c r="B50" s="7"/>
      <c r="C50" s="7"/>
      <c r="D50" s="7"/>
      <c r="E50" s="7"/>
      <c r="F50" s="8"/>
    </row>
    <row r="51" spans="1:6" ht="30.75" customHeight="1">
      <c r="A51" s="12" t="s">
        <v>78</v>
      </c>
      <c r="B51" s="7"/>
      <c r="C51" s="7"/>
      <c r="D51" s="7"/>
      <c r="E51" s="7"/>
      <c r="F51" s="8"/>
    </row>
    <row r="52" spans="1:6" ht="15">
      <c r="A52" s="12" t="s">
        <v>81</v>
      </c>
      <c r="B52" s="7">
        <v>0.28000000000000003</v>
      </c>
      <c r="C52" s="7">
        <v>0.28000000000000003</v>
      </c>
      <c r="D52" s="34">
        <f t="shared" si="3"/>
        <v>100</v>
      </c>
      <c r="E52" s="7">
        <v>0.28999999999999998</v>
      </c>
      <c r="F52" s="35">
        <f t="shared" si="2"/>
        <v>103.57142857142856</v>
      </c>
    </row>
    <row r="53" spans="1:6" ht="15">
      <c r="A53" s="1" t="s">
        <v>37</v>
      </c>
      <c r="B53" s="7">
        <v>1.58</v>
      </c>
      <c r="C53" s="7">
        <v>1.58</v>
      </c>
      <c r="D53" s="34">
        <f t="shared" si="3"/>
        <v>100</v>
      </c>
      <c r="E53" s="7">
        <v>1.58</v>
      </c>
      <c r="F53" s="35">
        <f t="shared" si="2"/>
        <v>100</v>
      </c>
    </row>
    <row r="54" spans="1:6" ht="15" customHeight="1">
      <c r="A54" s="12" t="s">
        <v>77</v>
      </c>
      <c r="B54" s="7"/>
      <c r="C54" s="7"/>
      <c r="D54" s="7"/>
      <c r="E54" s="7"/>
      <c r="F54" s="8"/>
    </row>
    <row r="55" spans="1:6" ht="30" customHeight="1">
      <c r="A55" s="12" t="s">
        <v>78</v>
      </c>
      <c r="B55" s="7"/>
      <c r="C55" s="7"/>
      <c r="D55" s="7"/>
      <c r="E55" s="7"/>
      <c r="F55" s="8"/>
    </row>
    <row r="56" spans="1:6" ht="15">
      <c r="A56" s="12" t="s">
        <v>81</v>
      </c>
      <c r="B56" s="40">
        <v>1.58</v>
      </c>
      <c r="C56" s="7">
        <v>1.58</v>
      </c>
      <c r="D56" s="34">
        <f t="shared" si="3"/>
        <v>100</v>
      </c>
      <c r="E56" s="7">
        <v>1.58</v>
      </c>
      <c r="F56" s="35">
        <f t="shared" si="2"/>
        <v>100</v>
      </c>
    </row>
    <row r="57" spans="1:6" ht="15">
      <c r="A57" s="1" t="s">
        <v>38</v>
      </c>
      <c r="B57" s="7">
        <v>780</v>
      </c>
      <c r="C57" s="7">
        <v>800</v>
      </c>
      <c r="D57" s="34">
        <f t="shared" si="3"/>
        <v>102.56410256410255</v>
      </c>
      <c r="E57" s="7">
        <v>810</v>
      </c>
      <c r="F57" s="35">
        <f t="shared" si="2"/>
        <v>101.25</v>
      </c>
    </row>
    <row r="58" spans="1:6" ht="15.75" customHeight="1">
      <c r="A58" s="12" t="s">
        <v>77</v>
      </c>
      <c r="B58" s="7"/>
      <c r="C58" s="7"/>
      <c r="D58" s="7"/>
      <c r="E58" s="7"/>
      <c r="F58" s="8"/>
    </row>
    <row r="59" spans="1:6" ht="30.75" customHeight="1">
      <c r="A59" s="12" t="s">
        <v>78</v>
      </c>
      <c r="B59" s="7"/>
      <c r="C59" s="7"/>
      <c r="D59" s="7"/>
      <c r="E59" s="7"/>
      <c r="F59" s="8"/>
    </row>
    <row r="60" spans="1:6" ht="16.5" customHeight="1">
      <c r="A60" s="12" t="s">
        <v>81</v>
      </c>
      <c r="B60" s="7">
        <v>780</v>
      </c>
      <c r="C60" s="7">
        <v>800</v>
      </c>
      <c r="D60" s="34">
        <f t="shared" si="3"/>
        <v>102.56410256410255</v>
      </c>
      <c r="E60" s="7">
        <v>810</v>
      </c>
      <c r="F60" s="35">
        <f t="shared" si="2"/>
        <v>101.25</v>
      </c>
    </row>
    <row r="61" spans="1:6" ht="29.25" customHeight="1">
      <c r="A61" s="14" t="s">
        <v>61</v>
      </c>
      <c r="B61" s="7"/>
      <c r="C61" s="7"/>
      <c r="D61" s="7"/>
      <c r="E61" s="7"/>
      <c r="F61" s="8"/>
    </row>
    <row r="62" spans="1:6" ht="15" customHeight="1">
      <c r="A62" s="12" t="s">
        <v>77</v>
      </c>
      <c r="B62" s="7"/>
      <c r="C62" s="7"/>
      <c r="D62" s="7"/>
      <c r="E62" s="7"/>
      <c r="F62" s="8"/>
    </row>
    <row r="63" spans="1:6" ht="30">
      <c r="A63" s="12" t="s">
        <v>78</v>
      </c>
      <c r="B63" s="7"/>
      <c r="C63" s="7"/>
      <c r="D63" s="7"/>
      <c r="E63" s="7"/>
      <c r="F63" s="8"/>
    </row>
    <row r="64" spans="1:6" ht="14.25" customHeight="1">
      <c r="A64" s="12" t="s">
        <v>81</v>
      </c>
      <c r="B64" s="7"/>
      <c r="C64" s="7"/>
      <c r="D64" s="7"/>
      <c r="E64" s="7"/>
      <c r="F64" s="8"/>
    </row>
    <row r="65" spans="1:6" ht="28.5">
      <c r="A65" s="15" t="s">
        <v>75</v>
      </c>
      <c r="B65" s="7"/>
      <c r="C65" s="7"/>
      <c r="D65" s="7"/>
      <c r="E65" s="7"/>
      <c r="F65" s="8"/>
    </row>
    <row r="66" spans="1:6" ht="14.25" customHeight="1">
      <c r="A66" s="1" t="s">
        <v>76</v>
      </c>
      <c r="B66" s="7">
        <v>394</v>
      </c>
      <c r="C66" s="7">
        <v>394</v>
      </c>
      <c r="D66" s="34">
        <f t="shared" ref="D66:D88" si="4">C66/B66*100</f>
        <v>100</v>
      </c>
      <c r="E66" s="7">
        <v>394</v>
      </c>
      <c r="F66" s="35">
        <f t="shared" si="2"/>
        <v>100</v>
      </c>
    </row>
    <row r="67" spans="1:6" ht="14.25" customHeight="1">
      <c r="A67" s="12" t="s">
        <v>77</v>
      </c>
      <c r="B67" s="7"/>
      <c r="C67" s="7"/>
      <c r="D67" s="7"/>
      <c r="E67" s="7"/>
      <c r="F67" s="8"/>
    </row>
    <row r="68" spans="1:6" ht="30">
      <c r="A68" s="12" t="s">
        <v>78</v>
      </c>
      <c r="B68" s="7"/>
      <c r="C68" s="7"/>
      <c r="D68" s="7"/>
      <c r="E68" s="7"/>
      <c r="F68" s="8"/>
    </row>
    <row r="69" spans="1:6" ht="14.25" customHeight="1">
      <c r="A69" s="12" t="s">
        <v>81</v>
      </c>
      <c r="B69" s="7">
        <v>394</v>
      </c>
      <c r="C69" s="7">
        <v>394</v>
      </c>
      <c r="D69" s="34">
        <f t="shared" si="4"/>
        <v>100</v>
      </c>
      <c r="E69" s="7">
        <v>394</v>
      </c>
      <c r="F69" s="35">
        <f t="shared" si="2"/>
        <v>100</v>
      </c>
    </row>
    <row r="70" spans="1:6" ht="30">
      <c r="A70" s="16" t="s">
        <v>82</v>
      </c>
      <c r="B70" s="7">
        <v>301</v>
      </c>
      <c r="C70" s="7">
        <f>C73</f>
        <v>301</v>
      </c>
      <c r="D70" s="34">
        <f t="shared" si="4"/>
        <v>100</v>
      </c>
      <c r="E70" s="7">
        <v>301</v>
      </c>
      <c r="F70" s="35">
        <f t="shared" si="2"/>
        <v>100</v>
      </c>
    </row>
    <row r="71" spans="1:6" ht="14.25" customHeight="1">
      <c r="A71" s="17" t="s">
        <v>77</v>
      </c>
      <c r="B71" s="7"/>
      <c r="C71" s="7"/>
      <c r="D71" s="7"/>
      <c r="E71" s="7"/>
      <c r="F71" s="8"/>
    </row>
    <row r="72" spans="1:6" ht="30">
      <c r="A72" s="17" t="s">
        <v>78</v>
      </c>
      <c r="B72" s="7"/>
      <c r="C72" s="7"/>
      <c r="D72" s="7"/>
      <c r="E72" s="7"/>
      <c r="F72" s="8"/>
    </row>
    <row r="73" spans="1:6" ht="14.25" customHeight="1">
      <c r="A73" s="17" t="s">
        <v>81</v>
      </c>
      <c r="B73" s="7">
        <v>301</v>
      </c>
      <c r="C73" s="7">
        <v>301</v>
      </c>
      <c r="D73" s="34">
        <f t="shared" si="4"/>
        <v>100</v>
      </c>
      <c r="E73" s="7">
        <v>301</v>
      </c>
      <c r="F73" s="35">
        <f t="shared" si="2"/>
        <v>100</v>
      </c>
    </row>
    <row r="74" spans="1:6" ht="14.25" customHeight="1">
      <c r="A74" s="1" t="s">
        <v>83</v>
      </c>
      <c r="B74" s="7">
        <v>5</v>
      </c>
      <c r="C74" s="7">
        <v>0</v>
      </c>
      <c r="D74" s="7">
        <f t="shared" si="4"/>
        <v>0</v>
      </c>
      <c r="E74" s="7">
        <v>0</v>
      </c>
      <c r="F74" s="8"/>
    </row>
    <row r="75" spans="1:6" ht="14.25" customHeight="1">
      <c r="A75" s="12" t="s">
        <v>77</v>
      </c>
      <c r="B75" s="7"/>
      <c r="C75" s="7"/>
      <c r="D75" s="7"/>
      <c r="E75" s="7"/>
      <c r="F75" s="8"/>
    </row>
    <row r="76" spans="1:6" ht="14.25" customHeight="1">
      <c r="A76" s="12" t="s">
        <v>78</v>
      </c>
      <c r="B76" s="7"/>
      <c r="C76" s="7"/>
      <c r="D76" s="7"/>
      <c r="E76" s="7"/>
      <c r="F76" s="8"/>
    </row>
    <row r="77" spans="1:6" ht="14.25" customHeight="1">
      <c r="A77" s="12" t="s">
        <v>81</v>
      </c>
      <c r="B77" s="7">
        <v>5</v>
      </c>
      <c r="C77" s="7">
        <v>0</v>
      </c>
      <c r="D77" s="7">
        <f t="shared" si="4"/>
        <v>0</v>
      </c>
      <c r="E77" s="7">
        <v>0</v>
      </c>
      <c r="F77" s="8"/>
    </row>
    <row r="78" spans="1:6" ht="14.25" customHeight="1">
      <c r="A78" s="1" t="s">
        <v>84</v>
      </c>
      <c r="B78" s="7">
        <v>1503</v>
      </c>
      <c r="C78" s="7">
        <v>1563</v>
      </c>
      <c r="D78" s="34">
        <f t="shared" si="4"/>
        <v>103.99201596806387</v>
      </c>
      <c r="E78" s="7">
        <v>1635</v>
      </c>
      <c r="F78" s="35">
        <f t="shared" si="2"/>
        <v>104.60652591170825</v>
      </c>
    </row>
    <row r="79" spans="1:6" ht="14.25" customHeight="1">
      <c r="A79" s="1" t="s">
        <v>85</v>
      </c>
      <c r="B79" s="7">
        <v>6</v>
      </c>
      <c r="C79" s="7">
        <v>8.18</v>
      </c>
      <c r="D79" s="34">
        <f t="shared" si="4"/>
        <v>136.33333333333331</v>
      </c>
      <c r="E79" s="7">
        <v>8.2100000000000009</v>
      </c>
      <c r="F79" s="35">
        <f t="shared" si="2"/>
        <v>100.36674816625919</v>
      </c>
    </row>
    <row r="80" spans="1:6" ht="16.5" customHeight="1">
      <c r="A80" s="1"/>
      <c r="B80" s="7"/>
      <c r="C80" s="7"/>
      <c r="D80" s="7"/>
      <c r="E80" s="7"/>
      <c r="F80" s="8"/>
    </row>
    <row r="81" spans="1:7" ht="14.25">
      <c r="A81" s="23" t="s">
        <v>52</v>
      </c>
      <c r="B81" s="39">
        <v>45639</v>
      </c>
      <c r="C81" s="39">
        <v>49564</v>
      </c>
      <c r="D81" s="37">
        <f t="shared" si="4"/>
        <v>108.60010079099015</v>
      </c>
      <c r="E81" s="39">
        <v>54620</v>
      </c>
      <c r="F81" s="38">
        <f t="shared" si="2"/>
        <v>110.20095230409169</v>
      </c>
    </row>
    <row r="82" spans="1:7" ht="22.5" customHeight="1">
      <c r="A82" s="23" t="s">
        <v>53</v>
      </c>
      <c r="B82" s="39">
        <v>21126</v>
      </c>
      <c r="C82" s="39">
        <v>22914</v>
      </c>
      <c r="D82" s="55">
        <f t="shared" si="4"/>
        <v>108.4635046861687</v>
      </c>
      <c r="E82" s="54">
        <v>25124</v>
      </c>
      <c r="F82" s="56">
        <f t="shared" si="2"/>
        <v>109.64475866282622</v>
      </c>
      <c r="G82" s="61"/>
    </row>
    <row r="83" spans="1:7" ht="14.25">
      <c r="A83" s="23" t="s">
        <v>54</v>
      </c>
      <c r="B83" s="39">
        <v>29676.2</v>
      </c>
      <c r="C83" s="39">
        <v>32259</v>
      </c>
      <c r="D83" s="55">
        <f t="shared" si="4"/>
        <v>108.70327063438042</v>
      </c>
      <c r="E83" s="54">
        <v>35088.9</v>
      </c>
      <c r="F83" s="56">
        <f t="shared" si="2"/>
        <v>108.77243559936763</v>
      </c>
      <c r="G83" s="61"/>
    </row>
    <row r="84" spans="1:7" ht="42.75">
      <c r="A84" s="23" t="s">
        <v>55</v>
      </c>
      <c r="B84" s="7"/>
      <c r="C84" s="7"/>
      <c r="D84" s="7"/>
      <c r="E84" s="7"/>
      <c r="F84" s="8"/>
    </row>
    <row r="85" spans="1:7" ht="28.5">
      <c r="A85" s="23" t="s">
        <v>56</v>
      </c>
      <c r="B85" s="7"/>
      <c r="C85" s="7"/>
      <c r="D85" s="7"/>
      <c r="E85" s="7"/>
      <c r="F85" s="8"/>
    </row>
    <row r="86" spans="1:7" ht="28.5">
      <c r="A86" s="23" t="s">
        <v>57</v>
      </c>
      <c r="B86" s="7"/>
      <c r="C86" s="7"/>
      <c r="D86" s="7"/>
      <c r="E86" s="7"/>
      <c r="F86" s="8"/>
    </row>
    <row r="87" spans="1:7" ht="30.75" customHeight="1">
      <c r="A87" s="23" t="s">
        <v>58</v>
      </c>
      <c r="B87" s="59">
        <v>794200</v>
      </c>
      <c r="C87" s="59">
        <v>964400</v>
      </c>
      <c r="D87" s="55">
        <f t="shared" si="4"/>
        <v>121.43037018383278</v>
      </c>
      <c r="E87" s="59">
        <v>976500</v>
      </c>
      <c r="F87" s="56">
        <f t="shared" si="2"/>
        <v>101.2546661136458</v>
      </c>
      <c r="G87" s="61"/>
    </row>
    <row r="88" spans="1:7" ht="15" thickBot="1">
      <c r="A88" s="26" t="s">
        <v>97</v>
      </c>
      <c r="B88" s="49">
        <v>56283.5</v>
      </c>
      <c r="C88" s="49"/>
      <c r="D88" s="47">
        <f t="shared" si="4"/>
        <v>0</v>
      </c>
      <c r="E88" s="49"/>
      <c r="F88" s="48"/>
    </row>
    <row r="89" spans="1:7" s="13" customFormat="1" ht="13.5" thickBot="1">
      <c r="A89" s="27" t="s">
        <v>90</v>
      </c>
      <c r="B89" s="28"/>
      <c r="C89" s="28"/>
      <c r="D89" s="31"/>
      <c r="E89" s="28"/>
      <c r="F89" s="32"/>
      <c r="G89" s="52"/>
    </row>
    <row r="90" spans="1:7" s="13" customFormat="1" ht="51">
      <c r="A90" s="57" t="s">
        <v>101</v>
      </c>
      <c r="B90" s="58">
        <v>0</v>
      </c>
      <c r="C90" s="58">
        <v>10</v>
      </c>
      <c r="D90" s="59"/>
      <c r="E90" s="58">
        <v>50</v>
      </c>
      <c r="F90" s="60">
        <f t="shared" ref="F90:F135" si="5">E90/C90*100</f>
        <v>500</v>
      </c>
      <c r="G90" s="61"/>
    </row>
    <row r="91" spans="1:7" s="13" customFormat="1">
      <c r="A91" s="62" t="s">
        <v>95</v>
      </c>
      <c r="B91" s="59">
        <v>91</v>
      </c>
      <c r="C91" s="59">
        <v>81</v>
      </c>
      <c r="D91" s="55">
        <f>C91/B91*100</f>
        <v>89.010989010989007</v>
      </c>
      <c r="E91" s="59">
        <v>83</v>
      </c>
      <c r="F91" s="56">
        <f t="shared" si="5"/>
        <v>102.46913580246914</v>
      </c>
      <c r="G91" s="61"/>
    </row>
    <row r="92" spans="1:7" s="13" customFormat="1" ht="25.5">
      <c r="A92" s="63" t="s">
        <v>96</v>
      </c>
      <c r="B92" s="59">
        <v>302</v>
      </c>
      <c r="C92" s="59">
        <v>267</v>
      </c>
      <c r="D92" s="55">
        <f>C92/B92*100</f>
        <v>88.410596026490069</v>
      </c>
      <c r="E92" s="59">
        <v>278</v>
      </c>
      <c r="F92" s="56">
        <f t="shared" si="5"/>
        <v>104.11985018726593</v>
      </c>
      <c r="G92" s="61"/>
    </row>
    <row r="93" spans="1:7" ht="16.5" customHeight="1">
      <c r="A93" s="2" t="s">
        <v>7</v>
      </c>
      <c r="B93" s="7"/>
      <c r="C93" s="7"/>
      <c r="D93" s="7"/>
      <c r="E93" s="7"/>
      <c r="F93" s="8"/>
    </row>
    <row r="94" spans="1:7" ht="30">
      <c r="A94" s="1" t="s">
        <v>8</v>
      </c>
      <c r="B94" s="7">
        <v>6.9000000000000006E-2</v>
      </c>
      <c r="C94" s="7">
        <v>0.08</v>
      </c>
      <c r="D94" s="55">
        <f>C94/B94*100</f>
        <v>115.94202898550722</v>
      </c>
      <c r="E94" s="7">
        <v>0.08</v>
      </c>
      <c r="F94" s="8">
        <f t="shared" si="5"/>
        <v>100</v>
      </c>
      <c r="G94" s="61"/>
    </row>
    <row r="95" spans="1:7" ht="14.25">
      <c r="A95" s="11" t="s">
        <v>9</v>
      </c>
      <c r="B95" s="7"/>
      <c r="C95" s="7"/>
      <c r="D95" s="34"/>
      <c r="E95" s="7"/>
      <c r="F95" s="8"/>
    </row>
    <row r="96" spans="1:7" ht="15">
      <c r="A96" s="1" t="s">
        <v>10</v>
      </c>
      <c r="B96" s="7">
        <v>0.19800000000000001</v>
      </c>
      <c r="C96" s="7">
        <v>0.20200000000000001</v>
      </c>
      <c r="D96" s="34">
        <f>C96/B96*100</f>
        <v>102.02020202020201</v>
      </c>
      <c r="E96" s="7">
        <v>0.20699999999999999</v>
      </c>
      <c r="F96" s="35">
        <f t="shared" si="5"/>
        <v>102.47524752475246</v>
      </c>
    </row>
    <row r="97" spans="1:6" ht="15">
      <c r="A97" s="1" t="s">
        <v>11</v>
      </c>
      <c r="B97" s="7"/>
      <c r="C97" s="7"/>
      <c r="D97" s="7"/>
      <c r="E97" s="7"/>
      <c r="F97" s="8"/>
    </row>
    <row r="98" spans="1:6" ht="15">
      <c r="A98" s="1" t="s">
        <v>12</v>
      </c>
      <c r="B98" s="7"/>
      <c r="C98" s="7"/>
      <c r="D98" s="7"/>
      <c r="E98" s="7"/>
      <c r="F98" s="8"/>
    </row>
    <row r="99" spans="1:6" ht="15">
      <c r="A99" s="1" t="s">
        <v>13</v>
      </c>
      <c r="B99" s="7"/>
      <c r="C99" s="7"/>
      <c r="D99" s="7"/>
      <c r="E99" s="7"/>
      <c r="F99" s="8"/>
    </row>
    <row r="100" spans="1:6" ht="14.25">
      <c r="A100" s="11" t="s">
        <v>14</v>
      </c>
      <c r="B100" s="7"/>
      <c r="C100" s="7"/>
      <c r="D100" s="7"/>
      <c r="E100" s="7"/>
      <c r="F100" s="8"/>
    </row>
    <row r="101" spans="1:6" ht="16.5" customHeight="1">
      <c r="A101" s="12" t="s">
        <v>12</v>
      </c>
      <c r="B101" s="7"/>
      <c r="C101" s="7"/>
      <c r="D101" s="7"/>
      <c r="E101" s="7"/>
      <c r="F101" s="8"/>
    </row>
    <row r="102" spans="1:6" ht="16.5" customHeight="1">
      <c r="A102" s="12" t="s">
        <v>13</v>
      </c>
      <c r="B102" s="7"/>
      <c r="C102" s="7"/>
      <c r="D102" s="7"/>
      <c r="E102" s="7"/>
      <c r="F102" s="8"/>
    </row>
    <row r="103" spans="1:6" ht="45">
      <c r="A103" s="1" t="s">
        <v>15</v>
      </c>
      <c r="B103" s="7">
        <v>57.3</v>
      </c>
      <c r="C103" s="7">
        <v>100</v>
      </c>
      <c r="D103" s="34">
        <f>C103/B103*100</f>
        <v>174.52006980802793</v>
      </c>
      <c r="E103" s="7">
        <v>100</v>
      </c>
      <c r="F103" s="8">
        <f t="shared" si="5"/>
        <v>100</v>
      </c>
    </row>
    <row r="104" spans="1:6" ht="14.25">
      <c r="A104" s="11" t="s">
        <v>16</v>
      </c>
      <c r="B104" s="7"/>
      <c r="C104" s="7"/>
      <c r="D104" s="7"/>
      <c r="E104" s="7"/>
      <c r="F104" s="8"/>
    </row>
    <row r="105" spans="1:6" ht="36" customHeight="1">
      <c r="A105" s="1" t="s">
        <v>99</v>
      </c>
      <c r="B105" s="19">
        <v>1.8</v>
      </c>
      <c r="C105" s="19">
        <v>2.1</v>
      </c>
      <c r="D105" s="37">
        <f t="shared" ref="D105:D110" si="6">C105/B105*100</f>
        <v>116.66666666666667</v>
      </c>
      <c r="E105" s="19">
        <v>2.9</v>
      </c>
      <c r="F105" s="38">
        <f t="shared" si="5"/>
        <v>138.0952380952381</v>
      </c>
    </row>
    <row r="106" spans="1:6" ht="28.5" customHeight="1">
      <c r="A106" s="1" t="s">
        <v>17</v>
      </c>
      <c r="B106" s="19">
        <v>1.8</v>
      </c>
      <c r="C106" s="19">
        <v>2.1</v>
      </c>
      <c r="D106" s="37">
        <f t="shared" si="6"/>
        <v>116.66666666666667</v>
      </c>
      <c r="E106" s="19">
        <v>2.9</v>
      </c>
      <c r="F106" s="38">
        <f t="shared" si="5"/>
        <v>138.0952380952381</v>
      </c>
    </row>
    <row r="107" spans="1:6" ht="15" customHeight="1">
      <c r="A107" s="1" t="s">
        <v>18</v>
      </c>
      <c r="B107" s="7"/>
      <c r="C107" s="7"/>
      <c r="D107" s="7"/>
      <c r="E107" s="7"/>
      <c r="F107" s="8"/>
    </row>
    <row r="108" spans="1:6" ht="14.25" customHeight="1">
      <c r="A108" s="1" t="s">
        <v>19</v>
      </c>
      <c r="B108" s="7"/>
      <c r="C108" s="7"/>
      <c r="D108" s="7"/>
      <c r="E108" s="7"/>
      <c r="F108" s="8"/>
    </row>
    <row r="109" spans="1:6" ht="28.5" customHeight="1">
      <c r="A109" s="1" t="s">
        <v>20</v>
      </c>
      <c r="B109" s="7"/>
      <c r="C109" s="7"/>
      <c r="D109" s="7"/>
      <c r="E109" s="7"/>
      <c r="F109" s="8"/>
    </row>
    <row r="110" spans="1:6" ht="30">
      <c r="A110" s="1" t="s">
        <v>100</v>
      </c>
      <c r="B110" s="19">
        <v>11.7</v>
      </c>
      <c r="C110" s="65">
        <v>12.2</v>
      </c>
      <c r="D110" s="66">
        <f t="shared" si="6"/>
        <v>104.27350427350429</v>
      </c>
      <c r="E110" s="65">
        <v>12.9</v>
      </c>
      <c r="F110" s="38">
        <f t="shared" si="5"/>
        <v>105.7377049180328</v>
      </c>
    </row>
    <row r="111" spans="1:6" ht="28.5">
      <c r="A111" s="11" t="s">
        <v>21</v>
      </c>
      <c r="B111" s="7"/>
      <c r="C111" s="7"/>
      <c r="D111" s="7"/>
      <c r="E111" s="7"/>
      <c r="F111" s="8"/>
    </row>
    <row r="112" spans="1:6" ht="16.5" customHeight="1">
      <c r="A112" s="1" t="s">
        <v>30</v>
      </c>
      <c r="B112" s="7"/>
      <c r="C112" s="7"/>
      <c r="D112" s="7"/>
      <c r="E112" s="7"/>
      <c r="F112" s="8"/>
    </row>
    <row r="113" spans="1:7" ht="16.5" customHeight="1">
      <c r="A113" s="1" t="s">
        <v>87</v>
      </c>
      <c r="B113" s="7"/>
      <c r="C113" s="7"/>
      <c r="D113" s="7"/>
      <c r="E113" s="7"/>
      <c r="F113" s="8"/>
    </row>
    <row r="114" spans="1:7" ht="28.5" customHeight="1">
      <c r="A114" s="1" t="s">
        <v>39</v>
      </c>
      <c r="B114" s="7"/>
      <c r="C114" s="7"/>
      <c r="D114" s="7"/>
      <c r="E114" s="7"/>
      <c r="F114" s="8"/>
    </row>
    <row r="115" spans="1:7" ht="15">
      <c r="A115" s="1" t="s">
        <v>31</v>
      </c>
      <c r="B115" s="7"/>
      <c r="C115" s="7"/>
      <c r="D115" s="7"/>
      <c r="E115" s="7"/>
      <c r="F115" s="8"/>
    </row>
    <row r="116" spans="1:7" ht="31.5" customHeight="1">
      <c r="A116" s="1" t="s">
        <v>32</v>
      </c>
      <c r="B116" s="7">
        <v>1.4</v>
      </c>
      <c r="C116" s="7">
        <v>1.4</v>
      </c>
      <c r="D116" s="7">
        <f t="shared" ref="D116:D121" si="7">C116/B116*100</f>
        <v>100</v>
      </c>
      <c r="E116" s="7">
        <v>1.4</v>
      </c>
      <c r="F116" s="8">
        <f t="shared" si="5"/>
        <v>100</v>
      </c>
    </row>
    <row r="117" spans="1:7" ht="30" customHeight="1">
      <c r="A117" s="1" t="s">
        <v>40</v>
      </c>
      <c r="B117" s="7"/>
      <c r="C117" s="7"/>
      <c r="D117" s="7"/>
      <c r="E117" s="7"/>
      <c r="F117" s="8"/>
    </row>
    <row r="118" spans="1:7" ht="30" customHeight="1">
      <c r="A118" s="1" t="s">
        <v>22</v>
      </c>
      <c r="B118" s="7">
        <v>253.7</v>
      </c>
      <c r="C118" s="7">
        <v>281.7</v>
      </c>
      <c r="D118" s="34">
        <f t="shared" si="7"/>
        <v>111.03665746945211</v>
      </c>
      <c r="E118" s="7">
        <v>275.89999999999998</v>
      </c>
      <c r="F118" s="35">
        <f t="shared" si="5"/>
        <v>97.941072062477801</v>
      </c>
    </row>
    <row r="119" spans="1:7" ht="28.5" customHeight="1">
      <c r="A119" s="1" t="s">
        <v>86</v>
      </c>
      <c r="B119" s="7">
        <v>69</v>
      </c>
      <c r="C119" s="7">
        <v>80</v>
      </c>
      <c r="D119" s="34">
        <f t="shared" si="7"/>
        <v>115.94202898550725</v>
      </c>
      <c r="E119" s="7">
        <v>80</v>
      </c>
      <c r="F119" s="8">
        <f t="shared" si="5"/>
        <v>100</v>
      </c>
    </row>
    <row r="120" spans="1:7" ht="30" customHeight="1">
      <c r="A120" s="1" t="s">
        <v>72</v>
      </c>
      <c r="B120" s="19">
        <v>913.6</v>
      </c>
      <c r="C120" s="19">
        <v>901.5</v>
      </c>
      <c r="D120" s="37">
        <f t="shared" si="7"/>
        <v>98.675569176882661</v>
      </c>
      <c r="E120" s="19">
        <v>889.8</v>
      </c>
      <c r="F120" s="38">
        <f t="shared" si="5"/>
        <v>98.70216306156405</v>
      </c>
    </row>
    <row r="121" spans="1:7" ht="21" customHeight="1">
      <c r="A121" s="1" t="s">
        <v>88</v>
      </c>
      <c r="B121" s="7">
        <v>15.89</v>
      </c>
      <c r="C121" s="7">
        <v>16.5</v>
      </c>
      <c r="D121" s="34">
        <f t="shared" si="7"/>
        <v>103.8388923851479</v>
      </c>
      <c r="E121" s="7">
        <v>17</v>
      </c>
      <c r="F121" s="35">
        <f t="shared" si="5"/>
        <v>103.03030303030303</v>
      </c>
    </row>
    <row r="122" spans="1:7" ht="28.5">
      <c r="A122" s="2" t="s">
        <v>33</v>
      </c>
      <c r="B122" s="7">
        <f>B123+B124+B125+B126</f>
        <v>98</v>
      </c>
      <c r="C122" s="7">
        <f>C123+C124+C125+C126</f>
        <v>88</v>
      </c>
      <c r="D122" s="34">
        <f t="shared" ref="D122:D135" si="8">C122/B122*100</f>
        <v>89.795918367346943</v>
      </c>
      <c r="E122" s="7">
        <f>E123+E124+E125+E126</f>
        <v>91</v>
      </c>
      <c r="F122" s="35">
        <f t="shared" si="5"/>
        <v>103.40909090909092</v>
      </c>
    </row>
    <row r="123" spans="1:7" ht="28.5" customHeight="1">
      <c r="A123" s="12" t="s">
        <v>62</v>
      </c>
      <c r="B123" s="7">
        <v>2</v>
      </c>
      <c r="C123" s="7">
        <v>2</v>
      </c>
      <c r="D123" s="7">
        <f t="shared" si="8"/>
        <v>100</v>
      </c>
      <c r="E123" s="7">
        <v>2</v>
      </c>
      <c r="F123" s="8">
        <f t="shared" si="5"/>
        <v>100</v>
      </c>
    </row>
    <row r="124" spans="1:7" ht="28.5" customHeight="1">
      <c r="A124" s="12" t="s">
        <v>63</v>
      </c>
      <c r="B124" s="7">
        <v>5</v>
      </c>
      <c r="C124" s="7">
        <v>5</v>
      </c>
      <c r="D124" s="7">
        <f t="shared" si="8"/>
        <v>100</v>
      </c>
      <c r="E124" s="7">
        <v>5</v>
      </c>
      <c r="F124" s="8">
        <f t="shared" si="5"/>
        <v>100</v>
      </c>
    </row>
    <row r="125" spans="1:7" ht="27.75" customHeight="1">
      <c r="A125" s="12" t="s">
        <v>64</v>
      </c>
      <c r="B125" s="59">
        <v>39</v>
      </c>
      <c r="C125" s="59">
        <v>17</v>
      </c>
      <c r="D125" s="55">
        <f t="shared" si="8"/>
        <v>43.589743589743591</v>
      </c>
      <c r="E125" s="59">
        <v>17</v>
      </c>
      <c r="F125" s="56">
        <f t="shared" si="5"/>
        <v>100</v>
      </c>
      <c r="G125" s="61"/>
    </row>
    <row r="126" spans="1:7" ht="42.75">
      <c r="A126" s="29" t="s">
        <v>102</v>
      </c>
      <c r="B126" s="59">
        <v>52</v>
      </c>
      <c r="C126" s="59">
        <v>64</v>
      </c>
      <c r="D126" s="55">
        <f t="shared" si="8"/>
        <v>123.07692307692308</v>
      </c>
      <c r="E126" s="59">
        <v>67</v>
      </c>
      <c r="F126" s="56">
        <f t="shared" si="5"/>
        <v>104.6875</v>
      </c>
      <c r="G126" s="61"/>
    </row>
    <row r="127" spans="1:7" ht="14.25">
      <c r="A127" s="2" t="s">
        <v>65</v>
      </c>
      <c r="B127" s="7"/>
      <c r="C127" s="7"/>
      <c r="D127" s="7"/>
      <c r="E127" s="7"/>
      <c r="F127" s="8"/>
    </row>
    <row r="128" spans="1:7" ht="15">
      <c r="A128" s="1" t="s">
        <v>66</v>
      </c>
      <c r="B128" s="19">
        <v>22.55</v>
      </c>
      <c r="C128" s="19">
        <v>24.45</v>
      </c>
      <c r="D128" s="37">
        <f t="shared" si="8"/>
        <v>108.42572062084257</v>
      </c>
      <c r="E128" s="19">
        <v>24.45</v>
      </c>
      <c r="F128" s="36">
        <f t="shared" si="5"/>
        <v>100</v>
      </c>
    </row>
    <row r="129" spans="1:7" ht="15">
      <c r="A129" s="1" t="s">
        <v>67</v>
      </c>
      <c r="B129" s="7">
        <v>22.49</v>
      </c>
      <c r="C129" s="7">
        <v>22.49</v>
      </c>
      <c r="D129" s="7">
        <f t="shared" si="8"/>
        <v>100</v>
      </c>
      <c r="E129" s="7">
        <v>22.49</v>
      </c>
      <c r="F129" s="8">
        <f t="shared" si="5"/>
        <v>100</v>
      </c>
    </row>
    <row r="130" spans="1:7" ht="15">
      <c r="A130" s="1" t="s">
        <v>68</v>
      </c>
      <c r="B130" s="7"/>
      <c r="C130" s="7"/>
      <c r="D130" s="7"/>
      <c r="E130" s="7"/>
      <c r="F130" s="8"/>
    </row>
    <row r="131" spans="1:7" ht="15.75" customHeight="1">
      <c r="A131" s="1" t="s">
        <v>71</v>
      </c>
      <c r="B131" s="7">
        <v>25.33</v>
      </c>
      <c r="C131" s="7">
        <v>25.33</v>
      </c>
      <c r="D131" s="34">
        <f t="shared" si="8"/>
        <v>100</v>
      </c>
      <c r="E131" s="7">
        <v>25.33</v>
      </c>
      <c r="F131" s="8">
        <f t="shared" si="5"/>
        <v>100</v>
      </c>
    </row>
    <row r="132" spans="1:7" ht="15">
      <c r="A132" s="12" t="s">
        <v>69</v>
      </c>
      <c r="B132" s="7">
        <v>25.33</v>
      </c>
      <c r="C132" s="7">
        <v>25.33</v>
      </c>
      <c r="D132" s="7">
        <f t="shared" si="8"/>
        <v>100</v>
      </c>
      <c r="E132" s="7">
        <v>25.33</v>
      </c>
      <c r="F132" s="8">
        <f t="shared" si="5"/>
        <v>100</v>
      </c>
    </row>
    <row r="133" spans="1:7" ht="30">
      <c r="A133" s="14" t="s">
        <v>70</v>
      </c>
      <c r="B133" s="7">
        <v>51.2</v>
      </c>
      <c r="C133" s="7">
        <v>55</v>
      </c>
      <c r="D133" s="34">
        <f t="shared" si="8"/>
        <v>107.421875</v>
      </c>
      <c r="E133" s="7">
        <v>60</v>
      </c>
      <c r="F133" s="35">
        <f t="shared" si="5"/>
        <v>109.09090909090908</v>
      </c>
    </row>
    <row r="134" spans="1:7" ht="30">
      <c r="A134" s="30" t="s">
        <v>73</v>
      </c>
      <c r="B134" s="7">
        <v>141.19999999999999</v>
      </c>
      <c r="C134" s="7">
        <v>141.19999999999999</v>
      </c>
      <c r="D134" s="7">
        <f t="shared" si="8"/>
        <v>100</v>
      </c>
      <c r="E134" s="7">
        <v>141.19999999999999</v>
      </c>
      <c r="F134" s="8">
        <f t="shared" si="5"/>
        <v>100</v>
      </c>
    </row>
    <row r="135" spans="1:7" ht="30">
      <c r="A135" s="30" t="s">
        <v>74</v>
      </c>
      <c r="B135" s="7">
        <v>122.01</v>
      </c>
      <c r="C135" s="7">
        <v>122.01</v>
      </c>
      <c r="D135" s="34">
        <f t="shared" si="8"/>
        <v>100</v>
      </c>
      <c r="E135" s="7">
        <v>142.01</v>
      </c>
      <c r="F135" s="35">
        <f t="shared" si="5"/>
        <v>116.39209900827801</v>
      </c>
    </row>
    <row r="137" spans="1:7" s="13" customFormat="1" ht="15">
      <c r="A137" s="20"/>
      <c r="G137" s="52"/>
    </row>
    <row r="138" spans="1:7" ht="15.75">
      <c r="A138" s="70" t="s">
        <v>108</v>
      </c>
    </row>
    <row r="139" spans="1:7" ht="15.75">
      <c r="A139" s="70" t="s">
        <v>109</v>
      </c>
      <c r="D139" s="71" t="s">
        <v>110</v>
      </c>
      <c r="E139" s="71"/>
      <c r="F139" s="71"/>
    </row>
  </sheetData>
  <mergeCells count="7">
    <mergeCell ref="D139:F139"/>
    <mergeCell ref="A1:F1"/>
    <mergeCell ref="A2:F2"/>
    <mergeCell ref="A4:A5"/>
    <mergeCell ref="D4:D5"/>
    <mergeCell ref="F4:F5"/>
    <mergeCell ref="A3:F3"/>
  </mergeCells>
  <phoneticPr fontId="2" type="noConversion"/>
  <pageMargins left="0.35433070866141736" right="0.15748031496062992" top="0.56999999999999995" bottom="0.98425196850393704" header="0.51181102362204722" footer="0.51181102362204722"/>
  <pageSetup paperSize="9" scale="9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ФОРМУЛАМИ </vt:lpstr>
    </vt:vector>
  </TitlesOfParts>
  <Company>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aver</dc:creator>
  <cp:lastModifiedBy>User</cp:lastModifiedBy>
  <cp:lastPrinted>2013-11-15T08:21:47Z</cp:lastPrinted>
  <dcterms:created xsi:type="dcterms:W3CDTF">2006-05-06T07:58:30Z</dcterms:created>
  <dcterms:modified xsi:type="dcterms:W3CDTF">2013-11-27T08:07:34Z</dcterms:modified>
</cp:coreProperties>
</file>